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S:\Boligkreditt\HTT-Template\FSBB 31.03.2024\"/>
    </mc:Choice>
  </mc:AlternateContent>
  <xr:revisionPtr revIDLastSave="0" documentId="13_ncr:1_{054B2DE8-7FDF-4E59-9B8E-09DA32EABAF6}" xr6:coauthVersionLast="47" xr6:coauthVersionMax="47" xr10:uidLastSave="{00000000-0000-0000-0000-000000000000}"/>
  <bookViews>
    <workbookView xWindow="-120" yWindow="-120" windowWidth="29040" windowHeight="176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9" i="9" l="1"/>
  <c r="F171" i="9"/>
  <c r="F172" i="9"/>
  <c r="F173" i="9"/>
  <c r="F174" i="9"/>
  <c r="F170" i="9"/>
  <c r="C193" i="8"/>
  <c r="C177" i="8"/>
  <c r="C93" i="8"/>
  <c r="C124" i="8" l="1"/>
  <c r="F180" i="9" l="1"/>
  <c r="F36" i="9"/>
  <c r="C12" i="9"/>
  <c r="C207" i="8"/>
  <c r="D99" i="8" l="1"/>
  <c r="D98" i="8"/>
  <c r="D97" i="8"/>
  <c r="D96" i="8"/>
  <c r="D95" i="8"/>
  <c r="D94" i="8"/>
  <c r="C165" i="8"/>
  <c r="D165" i="8" s="1"/>
  <c r="C150" i="8"/>
  <c r="D150" i="8" s="1"/>
  <c r="D124" i="8"/>
  <c r="D346" i="9" l="1"/>
  <c r="C346" i="9"/>
  <c r="C585" i="9"/>
  <c r="D585" i="9"/>
  <c r="D45" i="8"/>
  <c r="D618" i="9"/>
  <c r="C618" i="9"/>
  <c r="G293" i="8"/>
  <c r="F307" i="8"/>
  <c r="F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F328" i="9" l="1"/>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3" i="8"/>
  <c r="D291" i="8"/>
  <c r="D295" i="8"/>
  <c r="D307" i="8"/>
  <c r="C307" i="8"/>
  <c r="C295" i="8"/>
  <c r="C293" i="8"/>
  <c r="C291" i="8"/>
  <c r="C179" i="8" l="1"/>
  <c r="C217" i="8" s="1"/>
  <c r="C288" i="8"/>
  <c r="D167" i="8"/>
  <c r="G217" i="8" l="1"/>
  <c r="F217" i="8"/>
  <c r="F220" i="8" s="1"/>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<sst xmlns="http://schemas.openxmlformats.org/spreadsheetml/2006/main" count="2513" uniqueCount="1651">
  <si>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</si>
  <si>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</si>
  <si>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</si>
  <si>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</si>
  <si>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</si>
  <si>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</si>
  <si>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</si>
  <si>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</si>
  <si>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</si>
  <si>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</si>
  <si>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</si>
  <si>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</si>
  <si>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</si>
  <si>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</si>
  <si>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</si>
  <si>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</si>
  <si>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</si>
  <si>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</si>
  <si>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</si>
  <si>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</si>
  <si>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</si>
  <si>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</si>
  <si>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</si>
  <si>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</si>
  <si>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</si>
  <si>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</si>
  <si>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</si>
  <si>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</si>
  <si>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</si>
  <si>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</si>
  <si>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</si>
  <si>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</si>
  <si>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</si>
  <si>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</si>
  <si>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</si>
  <si>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</si>
  <si>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</si>
  <si>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</si>
  <si>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</si>
  <si>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</si>
  <si>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</si>
  <si>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</si>
  <si>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</si>
  <si>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</si>
  <si>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</si>
  <si>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</si>
  <si>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</si>
  <si>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</si>
  <si>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</si>
  <si>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</si>
  <si>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</si>
  <si>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</si>
  <si>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</si>
  <si>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</si>
  <si>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</si>
  <si>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</si>
  <si>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</si>
  <si>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</si>
  <si>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</si>
  <si>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</si>
  <si>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</si>
  <si>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</si>
  <si>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</si>
  <si>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</si>
  <si>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</si>
  <si>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</si>
  <si>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</si>
  <si>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</si>
  <si>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</si>
  <si>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</si>
  <si>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</si>
  <si>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</si>
  <si>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</si>
  <si>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</si>
  <si>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</si>
  <si>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</si>
  <si>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</si>
  <si>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</si>
  <si>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</si>
  <si>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</si>
  <si>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</si>
  <si>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</si>
  <si>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</si>
  <si>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</si>
  <si>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</si>
  <si>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</si>
  <si>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</si>
  <si>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</si>
  <si>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</si>
  <si>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</si>
  <si>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</si>
  <si>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</si>
  <si>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</si>
  <si>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</si>
  <si>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</si>
  <si>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</si>
  <si>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</si>
  <si>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</si>
  <si>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</si>
  <si>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</si>
  <si>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</si>
  <si>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</si>
  <si>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</si>
  <si>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</si>
  <si>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</si>
  <si>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</si>
  <si>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</si>
  <si>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</si>
  <si>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</si>
  <si>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</si>
  <si>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</si>
  <si>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</si>
  <si>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</si>
  <si>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</si>
  <si>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</si>
  <si>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</si>
  <si>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</si>
  <si>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</si>
  <si>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</si>
  <si>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</si>
  <si>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</si>
  <si>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</si>
  <si>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</si>
  <si>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</si>
  <si>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</si>
  <si>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</si>
  <si>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</si>
  <si>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</si>
  <si>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</si>
  <si>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</si>
  <si>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</si>
  <si>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</si>
  <si>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</si>
  <si>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</si>
  <si>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</si>
  <si>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</si>
  <si>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</si>
  <si>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</si>
  <si>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</si>
  <si>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</si>
  <si>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</si>
  <si>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</si>
  <si>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</si>
  <si>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</si>
  <si>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</si>
  <si>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</si>
  <si>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</si>
  <si>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</si>
  <si>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</si>
  <si>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</si>
  <si>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</si>
  <si>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</si>
  <si>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</si>
  <si>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</si>
  <si>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</si>
  <si>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</si>
  <si>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</si>
  <si>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</si>
  <si>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</si>
  <si>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</si>
  <si>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</si>
  <si>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</si>
  <si>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</si>
  <si>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</si>
  <si>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</si>
  <si>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</si>
  <si>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</si>
  <si>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</si>
  <si>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</si>
  <si>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</si>
  <si>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</si>
  <si>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</si>
  <si>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</si>
  <si>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</si>
  <si>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</si>
  <si>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</si>
  <si>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</si>
  <si>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</si>
  <si>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</si>
  <si>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</si>
  <si>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</si>
  <si>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</si>
  <si>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</si>
  <si>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</si>
  <si>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</si>
  <si>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</si>
  <si>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</si>
  <si>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</si>
  <si>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</si>
  <si>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</si>
  <si>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</si>
  <si>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</si>
  <si>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</si>
  <si>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</si>
  <si>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</si>
  <si>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</si>
  <si>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</si>
  <si>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</si>
  <si>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</si>
  <si>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</si>
  <si>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</si>
  <si>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</si>
  <si>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</si>
  <si>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</si>
  <si>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</si>
  <si>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</si>
  <si>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</si>
  <si>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</si>
  <si>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</si>
  <si>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</si>
  <si>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</si>
  <si>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</si>
  <si>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</si>
  <si>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</si>
  <si>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</si>
  <si>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</si>
  <si>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</si>
  <si>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</si>
  <si>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</si>
  <si>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</si>
  <si>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</si>
  <si>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</si>
  <si>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</si>
  <si>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</si>
  <si>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</si>
  <si>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</si>
  <si>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</si>
  <si>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</si>
  <si>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</si>
  <si>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</si>
  <si>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</si>
  <si>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</si>
  <si>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</si>
  <si>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</si>
  <si>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</si>
  <si>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</si>
  <si>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</si>
  <si>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</si>
  <si>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</si>
  <si>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</si>
  <si>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</si>
  <si>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</si>
  <si>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</si>
  <si>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</si>
  <si>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</si>
  <si>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</si>
  <si>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</si>
  <si>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</si>
  <si>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</si>
  <si>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</si>
  <si>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</si>
  <si>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</si>
  <si>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</si>
  <si>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</si>
  <si>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</si>
  <si>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</si>
  <si>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</si>
  <si>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</si>
  <si>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</si>
  <si>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</si>
  <si>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</si>
  <si>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</si>
  <si>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</si>
  <si>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</si>
  <si>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</si>
  <si>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</si>
  <si>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</si>
  <si>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</si>
  <si>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</si>
  <si>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</si>
  <si>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</si>
  <si>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</si>
  <si>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</si>
  <si>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</si>
  <si>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</si>
  <si>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</si>
  <si>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</si>
  <si>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</si>
  <si>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</si>
  <si>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</si>
  <si>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</si>
  <si>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</si>
  <si>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</si>
  <si>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</si>
  <si>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</si>
  <si>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</si>
  <si>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</si>
  <si>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</si>
  <si>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</si>
  <si>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</si>
  <si>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</si>
  <si>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</si>
  <si>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</si>
  <si>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</si>
  <si>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</si>
  <si>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</si>
  <si>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</si>
  <si>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</si>
  <si>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</si>
  <si>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</si>
  <si>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</si>
  <si>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</si>
  <si>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</si>
  <si>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</si>
  <si>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</si>
  <si>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</si>
  <si>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</si>
  <si>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</si>
  <si>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</si>
  <si>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</si>
  <si>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</si>
  <si>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</si>
  <si>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</si>
  <si>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</si>
  <si>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</si>
  <si>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</si>
  <si>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</si>
  <si>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</si>
  <si>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</si>
  <si>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</si>
  <si>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</si>
  <si>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</si>
  <si>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</si>
  <si>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</si>
  <si>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</si>
  <si>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</si>
  <si>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</si>
  <si>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</si>
  <si>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</si>
  <si>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</si>
  <si>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</si>
  <si>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</si>
  <si>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</si>
  <si>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</si>
  <si>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</si>
  <si>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</si>
  <si>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</si>
  <si>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</si>
  <si>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</si>
  <si>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</si>
  <si>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</si>
  <si>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</si>
  <si>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</si>
  <si>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</si>
  <si>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</si>
  <si>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</si>
  <si>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</si>
  <si>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</si>
  <si>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</si>
  <si>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</si>
  <si>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</si>
  <si>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</si>
  <si>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</si>
  <si>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</si>
  <si>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</si>
  <si>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</si>
  <si>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</si>
  <si>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</si>
  <si>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</si>
  <si>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</si>
  <si>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</si>
  <si>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</si>
  <si>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</si>
  <si>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</si>
  <si>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</si>
  <si>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</si>
  <si>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</si>
  <si>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</si>
  <si>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</si>
  <si>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</si>
  <si>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</si>
  <si>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</si>
  <si>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</si>
  <si>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</si>
  <si>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</si>
  <si>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</si>
  <si>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</si>
  <si>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</si>
  <si>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</si>
  <si>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</si>
  <si>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</si>
  <si>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</si>
  <si>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</si>
  <si>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</si>
  <si>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</si>
  <si>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</si>
  <si>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</si>
  <si>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</si>
  <si>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</si>
  <si>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</si>
  <si>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</si>
  <si>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</si>
  <si>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</si>
  <si>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</si>
  <si>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</si>
  <si>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</si>
  <si>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</si>
  <si>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</si>
  <si>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</si>
  <si>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</si>
  <si>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</si>
  <si>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</si>
  <si>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</si>
  <si>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</si>
  <si>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</si>
  <si>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</si>
  <si>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</si>
  <si>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</si>
  <si>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</si>
  <si>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</si>
  <si>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</si>
  <si>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</si>
  <si>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</si>
  <si>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</si>
  <si>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</si>
  <si>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</si>
  <si>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</si>
  <si>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</si>
  <si>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</si>
  <si>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</si>
  <si>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</si>
  <si>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</si>
  <si>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</si>
  <si>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</si>
  <si>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</si>
  <si>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</si>
  <si>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</si>
  <si>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</si>
  <si>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</si>
  <si>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</si>
  <si>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</si>
  <si>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</si>
  <si>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</si>
  <si>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</si>
  <si>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</si>
  <si>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</si>
  <si>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</si>
  <si>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</si>
  <si>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</si>
  <si>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</si>
  <si>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</si>
  <si>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</si>
  <si>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</si>
  <si>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</si>
  <si>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</si>
  <si>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</si>
  <si>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</si>
  <si>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</si>
  <si>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</si>
  <si>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</si>
  <si>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</si>
  <si>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</si>
  <si>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</si>
  <si>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</si>
  <si>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</si>
  <si>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</si>
  <si>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</si>
  <si>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</si>
  <si>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</si>
  <si>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</si>
  <si>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</si>
  <si>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</si>
  <si>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</si>
  <si>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</si>
  <si>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</si>
  <si>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</si>
  <si>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</si>
  <si>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</si>
  <si>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</si>
  <si>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</si>
  <si>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</si>
  <si>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</si>
  <si>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</si>
  <si>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</si>
  <si>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</si>
  <si>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</si>
  <si>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</si>
  <si>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</si>
  <si>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</si>
  <si>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</si>
  <si>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</si>
  <si>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</si>
  <si>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</si>
  <si>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</si>
  <si>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</si>
  <si>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</si>
  <si>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</si>
  <si>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</si>
  <si>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</si>
  <si>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</si>
  <si>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</si>
  <si>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</si>
  <si>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</si>
  <si>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</si>
  <si>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</si>
  <si>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</si>
  <si>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</si>
  <si>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</si>
  <si>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</si>
  <si>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</si>
  <si>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</si>
  <si>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</si>
  <si>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</si>
  <si>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</si>
  <si>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</si>
  <si>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</si>
  <si>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</si>
  <si>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</si>
  <si>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</si>
  <si>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</si>
  <si>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</si>
  <si>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</si>
  <si>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</si>
  <si>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</si>
  <si>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</si>
  <si>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</si>
  <si>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</si>
  <si>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</si>
  <si>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</si>
  <si>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</si>
  <si>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</si>
  <si>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</si>
  <si>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</si>
  <si>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</si>
  <si>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</si>
  <si>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</si>
  <si>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</si>
  <si>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</si>
  <si>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</si>
  <si>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</si>
  <si>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</si>
  <si>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</si>
  <si>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</si>
  <si>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</si>
  <si>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</si>
  <si>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</si>
  <si>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</si>
  <si>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</si>
  <si>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</si>
  <si>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</si>
  <si>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</si>
  <si>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</si>
  <si>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</si>
  <si>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</si>
  <si>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</si>
  <si>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</si>
  <si>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</si>
  <si>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</si>
  <si>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</si>
  <si>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</si>
  <si>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</si>
  <si>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</si>
  <si>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</si>
  <si>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</si>
  <si>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</si>
  <si>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</si>
  <si>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</si>
  <si>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</si>
  <si>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</si>
  <si>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</si>
  <si>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</si>
  <si>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</si>
  <si>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</si>
  <si>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</si>
  <si>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</si>
  <si>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</si>
  <si>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</si>
  <si>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</si>
  <si>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</si>
  <si>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</si>
  <si>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</si>
  <si>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</si>
  <si>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</si>
  <si>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</si>
  <si>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</si>
  <si>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</si>
  <si>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</si>
  <si>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</si>
  <si>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</si>
  <si>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</si>
  <si>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</si>
  <si>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</si>
  <si>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</si>
  <si>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</si>
  <si>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</si>
  <si>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</si>
  <si>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</si>
  <si>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</si>
  <si>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</si>
  <si>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</si>
  <si>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</si>
  <si>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</si>
  <si>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</si>
  <si>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</si>
  <si>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</si>
  <si>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</si>
  <si>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</si>
  <si>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</si>
  <si>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</si>
  <si>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</si>
  <si>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</si>
  <si>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</si>
  <si>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</si>
  <si>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</si>
  <si>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</si>
  <si>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</si>
  <si>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</si>
  <si>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</si>
  <si>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</si>
  <si>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</si>
  <si>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</si>
  <si>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</si>
  <si>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</si>
  <si>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</si>
  <si>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</si>
  <si>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</si>
  <si>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</si>
  <si>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</si>
  <si>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</si>
  <si>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</si>
  <si>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</si>
  <si>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</si>
  <si>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</si>
  <si>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</si>
  <si>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</si>
  <si>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</si>
  <si>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</si>
  <si>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</si>
  <si>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</si>
  <si>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</si>
  <si>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</si>
  <si>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</si>
  <si>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</si>
  <si>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</si>
  <si>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</si>
  <si>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</si>
  <si>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</si>
  <si>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</si>
  <si>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</si>
  <si>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</si>
  <si>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</si>
  <si>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</si>
  <si>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</si>
  <si>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</si>
  <si>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</si>
  <si>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</si>
  <si>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</si>
  <si>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</si>
  <si>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</si>
  <si>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</si>
  <si>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</si>
  <si>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</si>
  <si>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</si>
  <si>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</si>
  <si>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</si>
  <si>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</si>
  <si>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</si>
  <si>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</si>
  <si>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</si>
  <si>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</si>
  <si>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</si>
  <si>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</si>
  <si>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</si>
  <si>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</si>
  <si>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</si>
  <si>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</si>
  <si>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</si>
  <si>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</si>
  <si>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</si>
  <si>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</si>
  <si>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</si>
  <si>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</si>
  <si>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</si>
  <si>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</si>
  <si>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</si>
  <si>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</si>
  <si>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</si>
  <si>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</si>
  <si>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</si>
  <si>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</si>
  <si>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</si>
  <si>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</si>
  <si>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</si>
  <si>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</si>
  <si>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</si>
  <si>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</si>
  <si>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</si>
  <si>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</si>
  <si>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</si>
  <si>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</si>
  <si>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</si>
  <si>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</si>
  <si>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</si>
  <si>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</si>
  <si>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</si>
  <si>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</si>
  <si>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</si>
  <si>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</si>
  <si>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</si>
  <si>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</si>
  <si>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</si>
  <si>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</si>
  <si>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</si>
  <si>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</si>
  <si>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</si>
  <si>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</si>
  <si>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</si>
  <si>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</si>
  <si>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</si>
  <si>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</si>
  <si>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</si>
  <si>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</si>
  <si>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</si>
  <si>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</si>
  <si>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</si>
  <si>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</si>
  <si>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</si>
  <si>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</si>
  <si>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</si>
  <si>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</si>
  <si>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</si>
  <si>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</si>
  <si>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</si>
  <si>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</si>
  <si>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</si>
  <si>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</si>
  <si>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</si>
  <si>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</si>
  <si>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</si>
  <si>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</si>
  <si>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</si>
  <si>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</si>
  <si>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</si>
  <si>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</si>
  <si>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</si>
  <si>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</si>
  <si>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</si>
  <si>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</si>
  <si>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</si>
  <si>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</si>
  <si>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</si>
  <si>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</si>
  <si>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</si>
  <si>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</si>
  <si>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</si>
  <si>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</si>
  <si>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</si>
  <si>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</si>
  <si>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</si>
  <si>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</si>
  <si>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</si>
  <si>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</si>
  <si>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</si>
  <si>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</si>
  <si>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</si>
  <si>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</si>
  <si>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</si>
  <si>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</si>
  <si>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</si>
  <si>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</si>
  <si>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</si>
  <si>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</si>
  <si>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</si>
  <si>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</si>
  <si>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</si>
  <si>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</si>
  <si>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</si>
  <si>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</si>
  <si>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</si>
  <si>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</si>
  <si>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</si>
  <si>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</si>
  <si>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</si>
  <si>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</si>
  <si>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</si>
  <si>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</si>
  <si>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</si>
  <si>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</si>
  <si>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</si>
  <si>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</si>
  <si>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</si>
  <si>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</si>
  <si>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</si>
  <si>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</si>
  <si>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</si>
  <si>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</si>
  <si>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</si>
  <si>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</si>
  <si>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</si>
  <si>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</si>
  <si>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</si>
  <si>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</si>
  <si>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</si>
  <si>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</si>
  <si>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</si>
  <si>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</si>
  <si>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</si>
  <si>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</si>
  <si>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</si>
  <si>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</si>
  <si>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</si>
  <si>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</si>
  <si>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</si>
  <si>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</si>
  <si>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</si>
  <si>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</si>
  <si>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</si>
  <si>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</si>
  <si>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</si>
  <si>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</si>
  <si>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</si>
  <si>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</si>
  <si>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</si>
  <si>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</si>
  <si>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</si>
  <si>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</si>
  <si>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</si>
  <si>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</si>
  <si>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</si>
  <si>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</si>
  <si>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</si>
  <si>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</si>
  <si>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</si>
  <si>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</si>
  <si>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</si>
  <si>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</si>
  <si>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</si>
  <si>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</si>
  <si>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</si>
  <si>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</si>
  <si>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</si>
  <si>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</si>
  <si>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</si>
  <si>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</si>
  <si>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</si>
  <si>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</si>
  <si>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</si>
  <si>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</si>
  <si>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</si>
  <si>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</si>
  <si>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</si>
  <si>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</si>
  <si>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</si>
  <si>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</si>
  <si>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</si>
  <si>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</si>
  <si>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</si>
  <si>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</si>
  <si>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</si>
  <si>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</si>
  <si>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</si>
  <si>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</si>
  <si>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</si>
  <si>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</si>
  <si>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</si>
  <si>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</si>
  <si>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</si>
  <si>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</si>
  <si>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</si>
  <si>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</si>
  <si>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</si>
  <si>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</si>
  <si>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</si>
  <si>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</si>
  <si>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</si>
  <si>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</si>
  <si>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</si>
  <si>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</si>
  <si>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</si>
  <si>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</si>
  <si>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</si>
  <si>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</si>
  <si>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</si>
  <si>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</si>
  <si>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</si>
  <si>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</si>
  <si>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</si>
  <si>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</si>
  <si>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</si>
  <si>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</si>
  <si>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</si>
  <si>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</si>
  <si>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</si>
  <si>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</si>
  <si>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</si>
  <si>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</si>
  <si>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</si>
  <si>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</si>
  <si>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</si>
  <si>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</si>
  <si>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</si>
  <si>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</si>
  <si>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</si>
  <si>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</si>
  <si>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</si>
  <si>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</si>
  <si>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</si>
  <si>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</si>
  <si>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</si>
  <si>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</si>
  <si>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</si>
  <si>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</si>
  <si>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</si>
  <si>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</si>
  <si>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</si>
  <si>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</si>
  <si>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</si>
  <si>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</si>
  <si>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</si>
  <si>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</si>
  <si>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</si>
  <si>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</si>
  <si>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</si>
  <si>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</si>
  <si>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</si>
  <si>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</si>
  <si>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</si>
  <si>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</si>
  <si>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</si>
  <si>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</si>
  <si>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</si>
  <si>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</si>
  <si>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</si>
  <si>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</si>
  <si>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</si>
  <si>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</si>
  <si>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</si>
  <si>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</si>
  <si>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</si>
  <si>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</si>
  <si>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</si>
  <si>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</si>
  <si>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</si>
  <si>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</si>
  <si>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</si>
  <si>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</si>
  <si>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</si>
  <si>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</si>
  <si>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</si>
  <si>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</si>
  <si>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</si>
  <si>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</si>
  <si>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</si>
  <si>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</si>
  <si>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</si>
  <si>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</si>
  <si>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</si>
  <si>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</si>
  <si>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</si>
  <si>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</si>
  <si>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</si>
  <si>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</si>
  <si>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</si>
  <si>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</si>
  <si>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</si>
  <si>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</si>
  <si>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</si>
  <si>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</si>
  <si>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</si>
  <si>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</si>
  <si>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</si>
  <si>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</si>
  <si>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</si>
  <si>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</si>
  <si>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</si>
  <si>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</si>
  <si>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</si>
  <si>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</si>
  <si>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</si>
  <si>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</si>
  <si>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</si>
  <si>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</si>
  <si>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</si>
  <si>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</si>
  <si>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</si>
  <si>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</si>
  <si>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</si>
  <si>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</si>
  <si>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</si>
  <si>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</si>
  <si>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</si>
  <si>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</si>
  <si>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</si>
  <si>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</si>
  <si>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</si>
  <si>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</si>
  <si>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</si>
  <si>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</si>
  <si>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</si>
  <si>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</si>
  <si>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</si>
  <si>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</si>
  <si>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</si>
  <si>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</si>
  <si>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</si>
  <si>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</si>
  <si>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</si>
  <si>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</si>
  <si>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</si>
  <si>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</si>
  <si>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</si>
  <si>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</si>
  <si>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</si>
  <si>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</si>
  <si>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</si>
  <si>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</si>
  <si>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</si>
  <si>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</si>
  <si>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</si>
  <si>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</si>
  <si>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</si>
  <si>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</si>
  <si>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</si>
  <si>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</si>
  <si>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</si>
  <si>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</si>
  <si>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</si>
  <si>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</si>
  <si>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</si>
  <si>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</si>
  <si>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</si>
  <si>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</si>
  <si>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</si>
  <si>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</si>
  <si>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</si>
  <si>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</si>
  <si>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</si>
  <si>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</si>
  <si>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</si>
  <si>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</si>
  <si>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</si>
  <si>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</si>
  <si>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</si>
  <si>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</si>
  <si>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</si>
  <si>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</si>
  <si>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</si>
  <si>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</si>
  <si>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</si>
  <si>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</si>
  <si>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</si>
  <si>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</si>
  <si>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</si>
  <si>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</si>
  <si>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</si>
  <si>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</si>
  <si>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</si>
  <si>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</si>
  <si>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</si>
  <si>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</si>
  <si>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</si>
  <si>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</si>
  <si>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</si>
  <si>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</si>
  <si>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</si>
  <si>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</si>
  <si>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</si>
  <si>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</si>
  <si>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</si>
  <si>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</si>
  <si>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</si>
  <si>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</si>
  <si>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</si>
  <si>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</si>
  <si>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</si>
  <si>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</si>
  <si>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</si>
  <si>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</si>
  <si>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</si>
  <si>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</si>
  <si>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</si>
  <si>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</si>
  <si>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</si>
  <si>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</si>
  <si>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</si>
  <si>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</si>
  <si>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</si>
  <si>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</si>
  <si>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</si>
  <si>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</si>
  <si>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</si>
  <si>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</si>
  <si>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</si>
  <si>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</si>
  <si>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</si>
  <si>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</si>
  <si>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</si>
  <si>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</si>
  <si>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</si>
  <si>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</si>
  <si>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</si>
  <si>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</si>
  <si>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</si>
  <si>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</si>
  <si>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</si>
  <si>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</si>
  <si>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</si>
  <si>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</si>
  <si>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</si>
  <si>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</si>
  <si>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</si>
  <si>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</si>
  <si>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</si>
  <si>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</si>
  <si>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</si>
  <si>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</si>
  <si>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</si>
  <si>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</si>
  <si>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</si>
  <si>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</si>
  <si>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</si>
  <si>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</si>
  <si>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</si>
  <si>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</si>
  <si>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</si>
  <si>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</si>
  <si>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</si>
  <si>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</si>
  <si>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</si>
  <si>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</si>
  <si>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</si>
  <si>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</si>
  <si>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</si>
  <si>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</si>
  <si>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</si>
  <si>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</si>
  <si>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</si>
  <si>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</si>
  <si>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</si>
  <si>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</si>
  <si>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</si>
  <si>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</si>
  <si>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</si>
  <si>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</si>
  <si>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</si>
  <si>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</si>
  <si>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</si>
  <si>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</si>
  <si>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</si>
  <si>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</si>
  <si>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</si>
  <si>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</si>
  <si>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</si>
  <si>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</si>
  <si>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</si>
  <si>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</si>
  <si>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</si>
  <si>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</si>
  <si>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</si>
  <si>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</si>
  <si>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</si>
  <si>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</si>
  <si>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</si>
  <si>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</si>
  <si>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</si>
  <si>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</si>
  <si>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</si>
  <si>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</si>
  <si>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</si>
  <si>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</si>
  <si>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</si>
  <si>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</si>
  <si>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</si>
  <si>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</si>
  <si>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</si>
  <si>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</si>
  <si>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</si>
  <si>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</si>
  <si>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</si>
  <si>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</si>
  <si>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</si>
  <si>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</si>
  <si>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</si>
  <si>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</si>
  <si>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</si>
  <si>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</si>
  <si>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</si>
  <si>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</si>
  <si>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</si>
  <si>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</si>
  <si>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</si>
  <si>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</si>
  <si>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</si>
  <si>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</si>
  <si>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</si>
  <si>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</si>
  <si>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</si>
  <si>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</si>
  <si>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</si>
  <si>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</si>
  <si>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</si>
  <si>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</si>
  <si>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</si>
  <si>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</si>
  <si>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</si>
  <si>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</si>
  <si>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</si>
  <si>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</si>
  <si>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</si>
  <si>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</si>
  <si>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</si>
  <si>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</si>
  <si>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</si>
  <si>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</si>
  <si>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</si>
  <si>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</si>
  <si>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</si>
  <si>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</si>
  <si>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</si>
  <si>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</si>
  <si>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</si>
  <si>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</si>
  <si>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</si>
  <si>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</si>
  <si>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</si>
  <si>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</si>
  <si>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</si>
  <si>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</si>
  <si>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</si>
  <si>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</si>
  <si>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</si>
  <si>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</si>
  <si>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</si>
  <si>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</si>
  <si>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</si>
  <si>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</si>
  <si>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</si>
  <si>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</si>
  <si>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</si>
  <si>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</si>
  <si>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</si>
  <si>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</si>
  <si>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</si>
  <si>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</si>
  <si>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</si>
  <si>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</si>
  <si>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</si>
  <si>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</si>
  <si>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</si>
  <si>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</si>
  <si>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</si>
  <si>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</si>
  <si>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</si>
  <si>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</si>
  <si>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</si>
  <si>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</si>
  <si>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</si>
  <si>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</si>
  <si>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</si>
  <si>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</si>
  <si>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</si>
  <si>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</si>
  <si>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</si>
  <si>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</si>
  <si>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</si>
  <si>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</si>
  <si>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</si>
  <si>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</si>
  <si>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</si>
  <si>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</si>
  <si>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</si>
  <si>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</si>
  <si>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</si>
  <si>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</si>
  <si>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</si>
  <si>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</si>
  <si>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</si>
  <si>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</si>
  <si>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</si>
  <si>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</si>
  <si>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</si>
  <si>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</si>
  <si>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</si>
  <si>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</si>
  <si>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</si>
  <si>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</si>
  <si>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</si>
  <si>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</si>
  <si>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</si>
  <si>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</si>
  <si>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</si>
  <si>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</si>
  <si>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</si>
  <si>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</si>
  <si>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</si>
  <si>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</si>
  <si>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</si>
  <si>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</si>
  <si>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</si>
  <si>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</si>
  <si>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</si>
  <si>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</si>
  <si>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</si>
  <si>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</si>
  <si>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</si>
  <si>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</si>
  <si>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</si>
  <si>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</si>
  <si>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</si>
  <si>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</si>
  <si>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</si>
  <si>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</si>
  <si>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</si>
  <si>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</si>
  <si>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</si>
  <si>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</si>
  <si>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</si>
  <si>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</si>
  <si>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</si>
  <si>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</si>
  <si>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</si>
  <si>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</si>
  <si>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</si>
  <si>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</si>
  <si>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</si>
  <si>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</si>
  <si>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</si>
  <si>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</si>
  <si>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</si>
  <si>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</si>
  <si>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</si>
  <si>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</si>
  <si>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</si>
  <si>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</si>
  <si>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</si>
  <si>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</si>
  <si>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</si>
  <si>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</si>
  <si>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</si>
  <si>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</si>
  <si>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</si>
  <si>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</si>
  <si>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</si>
  <si>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</si>
  <si>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</si>
  <si>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</si>
  <si>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</si>
  <si>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</si>
  <si>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</si>
  <si>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</si>
  <si>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</si>
  <si>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</si>
  <si>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</si>
  <si>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</si>
  <si>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</si>
  <si>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</si>
  <si>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</si>
  <si>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</si>
  <si>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</si>
  <si>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</si>
  <si>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</si>
  <si>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</si>
  <si>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</si>
  <si>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</si>
  <si>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</si>
  <si>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</si>
  <si>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</si>
  <si>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</si>
  <si>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</si>
  <si>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</si>
  <si>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</si>
  <si>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</si>
  <si>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</si>
  <si>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</si>
  <si>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</si>
  <si>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</si>
  <si>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</si>
  <si>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</si>
  <si>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</si>
  <si>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</si>
  <si>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</si>
  <si>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</si>
  <si>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</si>
  <si>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</si>
  <si>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</si>
  <si>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</si>
  <si>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</si>
  <si>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</si>
  <si>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</si>
  <si>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</si>
  <si>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</si>
  <si>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</si>
  <si>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</si>
  <si>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</si>
  <si>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</si>
  <si>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</si>
  <si>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</si>
  <si>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</si>
  <si>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</si>
  <si>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</si>
  <si>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</si>
  <si>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</si>
  <si>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</si>
  <si>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</si>
  <si>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</si>
  <si>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</si>
  <si>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</si>
  <si>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</si>
  <si>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</si>
  <si>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</si>
  <si>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</si>
  <si>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</si>
  <si>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</si>
  <si>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</si>
  <si>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</si>
  <si>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</si>
  <si>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</si>
  <si>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</si>
  <si>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</si>
  <si>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</si>
  <si>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</si>
  <si>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</si>
  <si>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</si>
  <si>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</si>
  <si>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</si>
  <si>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</si>
  <si>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</si>
  <si>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</si>
  <si>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</si>
  <si>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</si>
  <si>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</si>
  <si>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</si>
  <si>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</si>
  <si>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</si>
  <si>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</si>
  <si>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</si>
  <si>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</si>
  <si>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</si>
  <si>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</si>
  <si>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</si>
  <si>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</si>
  <si>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</si>
  <si>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</si>
  <si>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</si>
  <si>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</si>
  <si>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</si>
  <si>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</si>
  <si>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</si>
  <si>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</si>
  <si>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</si>
  <si>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</si>
  <si>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</si>
  <si>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</si>
  <si>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</si>
  <si>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</si>
  <si>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</si>
  <si>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</si>
  <si>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</si>
  <si>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</si>
  <si>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</si>
  <si>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</si>
  <si>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</si>
  <si>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</si>
  <si>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</si>
  <si>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</si>
  <si>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</si>
  <si>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</si>
  <si>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</si>
  <si>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</si>
  <si>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</si>
  <si>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</si>
  <si>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</si>
  <si>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</si>
  <si>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</si>
  <si>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</si>
  <si>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</si>
  <si>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</si>
  <si>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</si>
  <si>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</si>
  <si>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</si>
  <si>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</si>
  <si>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</si>
  <si>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</si>
  <si>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</si>
  <si>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</si>
  <si>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</si>
  <si>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</si>
  <si>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</si>
  <si>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</si>
  <si>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</si>
  <si>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</si>
  <si>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</si>
  <si>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</si>
  <si>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</si>
  <si>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</si>
  <si>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</si>
  <si>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</si>
  <si>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</si>
  <si>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</si>
  <si>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</si>
  <si>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</si>
  <si>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</si>
  <si>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</si>
  <si>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</si>
  <si>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</si>
  <si>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</si>
  <si>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</si>
  <si>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</si>
  <si>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</si>
  <si>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</si>
  <si>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</si>
  <si>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</si>
  <si>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</si>
  <si>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</si>
  <si>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</si>
  <si>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</si>
  <si>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</si>
  <si>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</si>
  <si>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</si>
  <si>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</si>
  <si>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</si>
  <si>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</si>
  <si>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</si>
  <si>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</si>
  <si>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</si>
  <si>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</si>
  <si>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</si>
  <si>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</si>
  <si>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</si>
  <si>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</si>
  <si>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</si>
  <si>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</si>
  <si>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</si>
  <si>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</si>
  <si>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</si>
  <si>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</si>
  <si>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</si>
  <si>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</si>
  <si>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</si>
  <si>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</si>
  <si>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</si>
  <si>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</si>
  <si>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</si>
  <si>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</si>
  <si>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</si>
  <si>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</si>
  <si>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</si>
  <si>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</si>
  <si>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</si>
  <si>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</si>
  <si>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</si>
  <si>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</si>
  <si>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</si>
  <si>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</si>
  <si>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</si>
  <si>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</si>
  <si>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</si>
  <si>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</si>
  <si>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</si>
  <si>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</si>
  <si>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</si>
  <si>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</si>
  <si>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</si>
  <si>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</si>
  <si>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</si>
  <si>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</si>
  <si>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</si>
  <si>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</si>
  <si>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</si>
  <si>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</si>
  <si>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</si>
  <si>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</si>
  <si>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</si>
  <si>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</si>
  <si>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</si>
  <si>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</si>
  <si>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</si>
  <si>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</si>
  <si>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</si>
  <si>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</si>
  <si>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</si>
  <si>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</si>
  <si>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</si>
  <si>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</si>
  <si>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</si>
  <si>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</si>
  <si>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</si>
  <si>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</si>
  <si>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</si>
  <si>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</si>
  <si>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</si>
  <si>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</si>
  <si>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</si>
  <si>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</si>
  <si>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</si>
  <si>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</si>
  <si>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</si>
  <si>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</si>
  <si>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</si>
  <si>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</si>
  <si>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</si>
  <si>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</si>
  <si>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</si>
  <si>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</si>
  <si>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</si>
  <si>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</si>
  <si>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</si>
  <si>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</si>
  <si>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</si>
  <si>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</si>
  <si>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</si>
  <si>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</si>
  <si>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</si>
  <si>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</si>
  <si>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</si>
  <si>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</si>
  <si>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</si>
  <si>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</si>
  <si>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</si>
  <si>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</si>
  <si>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</si>
  <si>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</si>
  <si>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</si>
  <si>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</si>
  <si>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</si>
  <si>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</si>
  <si>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</si>
  <si>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</si>
  <si>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</si>
  <si>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</si>
  <si>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</si>
  <si>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</si>
  <si>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</si>
  <si>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</si>
  <si>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</si>
  <si>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</si>
  <si>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</si>
  <si>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</si>
  <si>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</si>
  <si>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</si>
  <si>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</si>
  <si>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</si>
  <si>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</si>
  <si>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</si>
  <si>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</si>
  <si>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</si>
  <si>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</si>
  <si>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</si>
  <si>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&lt;100</t>
  </si>
  <si>
    <t>&gt;=100 - 125</t>
  </si>
  <si>
    <t>&gt;=125 - 150</t>
  </si>
  <si>
    <t>&gt;=150 - 175</t>
  </si>
  <si>
    <t>&gt;=175 - 200</t>
  </si>
  <si>
    <t>&gt;=200 - 250</t>
  </si>
  <si>
    <t>&gt;=250 - 300</t>
  </si>
  <si>
    <t>&gt;=300 - 350</t>
  </si>
  <si>
    <t>&gt;=350 - 400</t>
  </si>
  <si>
    <t>&gt;=400</t>
  </si>
  <si>
    <t>No data</t>
  </si>
  <si>
    <t>Cut-off Date: 30.06.2024</t>
  </si>
  <si>
    <t>Reporting Date: 05.08.2024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</si>
</sst>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0">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0" sqref="F10"/>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1650</v>
      </c>
      <c r="G9" s="6"/>
      <c r="H9" s="6"/>
      <c r="I9" s="6"/>
      <c r="J9" s="7"/>
    </row>
    <row r="10" spans="2:10" ht="21" x14ac:dyDescent="0.25">
      <c r="B10" s="5"/>
      <c r="C10" s="6"/>
      <c r="D10" s="6"/>
      <c r="E10" s="6"/>
      <c r="F10" s="12" t="s">
        <v>1649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7" sqref="C7"/>
    </sheetView>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45382</v>
      </c>
      <c r="E17" s="55"/>
      <c r="F17" s="55"/>
      <c r="H17" s="48"/>
      <c r="L17" s="48"/>
      <c r="M17" s="48"/>
    </row>
    <row r="18" spans="1:13" outlineLevel="1" x14ac:dyDescent="0.25">
      <c r="A18" s="50" t="s">
        <v>85</v>
      </c>
      <c r="B18" s="64" t="s">
        <v>86</v>
      </c>
      <c r="C18" s="50" t="s">
        <v>1608</v>
      </c>
      <c r="E18" s="55"/>
      <c r="F18" s="55"/>
      <c r="H18" s="48"/>
      <c r="L18" s="48"/>
      <c r="M18" s="48"/>
    </row>
    <row r="19" spans="1:13" outlineLevel="1" x14ac:dyDescent="0.25">
      <c r="A19" s="50" t="s">
        <v>87</v>
      </c>
      <c r="B19" s="64" t="s">
        <v>88</v>
      </c>
      <c r="C19" s="50" t="s">
        <v>1609</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1610</v>
      </c>
      <c r="D27" s="66"/>
      <c r="E27" s="66"/>
      <c r="F27" s="66"/>
      <c r="H27" s="48"/>
      <c r="L27" s="48"/>
      <c r="M27" s="48"/>
    </row>
    <row r="28" spans="1:13" x14ac:dyDescent="0.25">
      <c r="A28" s="50" t="s">
        <v>96</v>
      </c>
      <c r="B28" s="155" t="s">
        <v>1524</v>
      </c>
      <c r="C28" s="143" t="s">
        <v>1610</v>
      </c>
      <c r="D28" s="66"/>
      <c r="E28" s="66"/>
      <c r="F28" s="66"/>
      <c r="H28" s="48"/>
      <c r="L28" s="48"/>
      <c r="M28" s="48"/>
    </row>
    <row r="29" spans="1:13" x14ac:dyDescent="0.25">
      <c r="A29" s="50" t="s">
        <v>98</v>
      </c>
      <c r="B29" s="65" t="s">
        <v>97</v>
      </c>
      <c r="C29" s="50" t="s">
        <v>1610</v>
      </c>
      <c r="E29" s="66"/>
      <c r="F29" s="66"/>
      <c r="H29" s="48"/>
      <c r="L29" s="48"/>
      <c r="M29" s="48"/>
    </row>
    <row r="30" spans="1:13" ht="30" outlineLevel="1" x14ac:dyDescent="0.25">
      <c r="A30" s="50" t="s">
        <v>100</v>
      </c>
      <c r="B30" s="65" t="s">
        <v>99</v>
      </c>
      <c r="C30" s="50" t="s">
        <v>1611</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11409</v>
      </c>
      <c r="F38" s="66"/>
      <c r="H38" s="48"/>
      <c r="L38" s="48"/>
      <c r="M38" s="48"/>
    </row>
    <row r="39" spans="1:14" x14ac:dyDescent="0.25">
      <c r="A39" s="50" t="s">
        <v>108</v>
      </c>
      <c r="B39" s="66" t="s">
        <v>109</v>
      </c>
      <c r="C39" s="124">
        <v>9851</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0.10815653233174287</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11580.791981570001</v>
      </c>
      <c r="E53" s="73"/>
      <c r="F53" s="129">
        <f>IF($C$58=0,"",IF(C53="[for completion]","",C53/$C$58))</f>
        <v>0.94810682143879543</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633.85695851000003</v>
      </c>
      <c r="E56" s="73"/>
      <c r="F56" s="129">
        <f>IF($C$58=0,"",IF(C56="[for completion]","",C56/$C$58))</f>
        <v>5.1893178561204609E-2</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12214.64894008</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23.3</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6.4441075000000003</v>
      </c>
      <c r="D70" s="127" t="s">
        <v>815</v>
      </c>
      <c r="E70" s="46"/>
      <c r="F70" s="129">
        <f t="shared" ref="F70:F76" si="1">IF($C$77=0,"",IF(C70="[for completion]","",C70/$C$77))</f>
        <v>5.8673056625659526E-4</v>
      </c>
      <c r="G70" s="129" t="str">
        <f>IF($D$77=0,"",IF(D70="[Mark as ND1 if not relevant]","",D70/$D$77))</f>
        <v/>
      </c>
      <c r="H70" s="48"/>
      <c r="L70" s="48"/>
      <c r="M70" s="48"/>
      <c r="N70" s="78"/>
    </row>
    <row r="71" spans="1:14" x14ac:dyDescent="0.25">
      <c r="A71" s="50" t="s">
        <v>155</v>
      </c>
      <c r="B71" s="46" t="s">
        <v>1026</v>
      </c>
      <c r="C71" s="124">
        <v>7.9810103200000002</v>
      </c>
      <c r="D71" s="127" t="s">
        <v>815</v>
      </c>
      <c r="E71" s="46"/>
      <c r="F71" s="129">
        <f t="shared" si="1"/>
        <v>7.2666427497575584E-4</v>
      </c>
      <c r="G71" s="129" t="str">
        <f t="shared" ref="G71:G76" si="2">IF($D$77=0,"",IF(D71="[Mark as ND1 if not relevant]","",D71/$D$77))</f>
        <v/>
      </c>
      <c r="H71" s="48"/>
      <c r="L71" s="48"/>
      <c r="M71" s="48"/>
      <c r="N71" s="78"/>
    </row>
    <row r="72" spans="1:14" x14ac:dyDescent="0.25">
      <c r="A72" s="50" t="s">
        <v>156</v>
      </c>
      <c r="B72" s="46" t="s">
        <v>1027</v>
      </c>
      <c r="C72" s="124">
        <v>28.987801130000001</v>
      </c>
      <c r="D72" s="127" t="s">
        <v>815</v>
      </c>
      <c r="E72" s="46"/>
      <c r="F72" s="129">
        <f t="shared" si="1"/>
        <v>2.6393149045912832E-3</v>
      </c>
      <c r="G72" s="129" t="str">
        <f t="shared" si="2"/>
        <v/>
      </c>
      <c r="H72" s="48"/>
      <c r="L72" s="48"/>
      <c r="M72" s="48"/>
      <c r="N72" s="78"/>
    </row>
    <row r="73" spans="1:14" x14ac:dyDescent="0.25">
      <c r="A73" s="50" t="s">
        <v>157</v>
      </c>
      <c r="B73" s="46" t="s">
        <v>1028</v>
      </c>
      <c r="C73" s="124">
        <v>18.649339740000002</v>
      </c>
      <c r="D73" s="127" t="s">
        <v>815</v>
      </c>
      <c r="E73" s="46"/>
      <c r="F73" s="129">
        <f t="shared" si="1"/>
        <v>1.6980066930854002E-3</v>
      </c>
      <c r="G73" s="129" t="str">
        <f t="shared" si="2"/>
        <v/>
      </c>
      <c r="H73" s="48"/>
      <c r="L73" s="48"/>
      <c r="M73" s="48"/>
      <c r="N73" s="78"/>
    </row>
    <row r="74" spans="1:14" x14ac:dyDescent="0.25">
      <c r="A74" s="50" t="s">
        <v>158</v>
      </c>
      <c r="B74" s="46" t="s">
        <v>1029</v>
      </c>
      <c r="C74" s="124">
        <v>31.808857059999973</v>
      </c>
      <c r="D74" s="127" t="s">
        <v>815</v>
      </c>
      <c r="E74" s="46"/>
      <c r="F74" s="129">
        <f t="shared" si="1"/>
        <v>2.896169673579915E-3</v>
      </c>
      <c r="G74" s="129" t="str">
        <f t="shared" si="2"/>
        <v/>
      </c>
      <c r="H74" s="48"/>
      <c r="L74" s="48"/>
      <c r="M74" s="48"/>
      <c r="N74" s="78"/>
    </row>
    <row r="75" spans="1:14" x14ac:dyDescent="0.25">
      <c r="A75" s="50" t="s">
        <v>159</v>
      </c>
      <c r="B75" s="46" t="s">
        <v>1030</v>
      </c>
      <c r="C75" s="124">
        <v>469.3535705599997</v>
      </c>
      <c r="D75" s="127" t="s">
        <v>815</v>
      </c>
      <c r="E75" s="46"/>
      <c r="F75" s="129">
        <f t="shared" si="1"/>
        <v>4.273424771843478E-2</v>
      </c>
      <c r="G75" s="129" t="str">
        <f t="shared" si="2"/>
        <v/>
      </c>
      <c r="H75" s="48"/>
      <c r="L75" s="48"/>
      <c r="M75" s="48"/>
      <c r="N75" s="78"/>
    </row>
    <row r="76" spans="1:14" x14ac:dyDescent="0.25">
      <c r="A76" s="50" t="s">
        <v>160</v>
      </c>
      <c r="B76" s="46" t="s">
        <v>1031</v>
      </c>
      <c r="C76" s="124">
        <v>10419.853187259987</v>
      </c>
      <c r="D76" s="127" t="s">
        <v>815</v>
      </c>
      <c r="E76" s="46"/>
      <c r="F76" s="129">
        <f t="shared" si="1"/>
        <v>0.9487188661690763</v>
      </c>
      <c r="G76" s="129" t="str">
        <f t="shared" si="2"/>
        <v/>
      </c>
      <c r="H76" s="48"/>
      <c r="L76" s="48"/>
      <c r="M76" s="48"/>
      <c r="N76" s="78"/>
    </row>
    <row r="77" spans="1:14" x14ac:dyDescent="0.25">
      <c r="A77" s="50" t="s">
        <v>161</v>
      </c>
      <c r="B77" s="82" t="s">
        <v>140</v>
      </c>
      <c r="C77" s="125">
        <f>SUM(C70:C76)</f>
        <v>10983.077873569986</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2.74</v>
      </c>
      <c r="D89" s="127">
        <v>3.72</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f>215+292</f>
        <v>507</v>
      </c>
      <c r="D93" s="124">
        <v>0</v>
      </c>
      <c r="E93" s="46"/>
      <c r="F93" s="129">
        <f>IF($C$100=0,"",IF(C93="[for completion]","",IF(C93="","",C93/$C$100)))</f>
        <v>4.8484268910777471E-2</v>
      </c>
      <c r="G93" s="129">
        <f>IF($D$100=0,"",IF(D93="[Mark as ND1 if not relevant]","",IF(D93="","",D93/$D$100)))</f>
        <v>0</v>
      </c>
      <c r="H93" s="48"/>
      <c r="L93" s="48"/>
      <c r="M93" s="48"/>
      <c r="N93" s="78"/>
    </row>
    <row r="94" spans="1:14" x14ac:dyDescent="0.25">
      <c r="A94" s="50" t="s">
        <v>183</v>
      </c>
      <c r="B94" s="46" t="s">
        <v>1026</v>
      </c>
      <c r="C94" s="124">
        <v>2200</v>
      </c>
      <c r="D94" s="124">
        <f t="shared" ref="D94:D99" si="5">C93</f>
        <v>507</v>
      </c>
      <c r="E94" s="46"/>
      <c r="F94" s="129">
        <f t="shared" ref="F94:F99" si="6">IF($C$100=0,"",IF(C94="[for completion]","",IF(C94="","",C94/$C$100)))</f>
        <v>0.21038538777852156</v>
      </c>
      <c r="G94" s="129">
        <f t="shared" ref="G94:G99" si="7">IF($D$100=0,"",IF(D94="[Mark as ND1 if not relevant]","",IF(D94="","",D94/$D$100)))</f>
        <v>4.8484268910777471E-2</v>
      </c>
      <c r="H94" s="48"/>
      <c r="L94" s="48"/>
      <c r="M94" s="48"/>
      <c r="N94" s="78"/>
    </row>
    <row r="95" spans="1:14" x14ac:dyDescent="0.25">
      <c r="A95" s="50" t="s">
        <v>184</v>
      </c>
      <c r="B95" s="46" t="s">
        <v>1027</v>
      </c>
      <c r="C95" s="124">
        <v>2500</v>
      </c>
      <c r="D95" s="124">
        <f t="shared" si="5"/>
        <v>2200</v>
      </c>
      <c r="E95" s="46"/>
      <c r="F95" s="129">
        <f t="shared" si="6"/>
        <v>0.23907430429377449</v>
      </c>
      <c r="G95" s="129">
        <f t="shared" si="7"/>
        <v>0.21038538777852156</v>
      </c>
      <c r="H95" s="48"/>
      <c r="L95" s="48"/>
      <c r="M95" s="48"/>
      <c r="N95" s="78"/>
    </row>
    <row r="96" spans="1:14" x14ac:dyDescent="0.25">
      <c r="A96" s="50" t="s">
        <v>185</v>
      </c>
      <c r="B96" s="46" t="s">
        <v>1028</v>
      </c>
      <c r="C96" s="124">
        <v>2250</v>
      </c>
      <c r="D96" s="124">
        <f t="shared" si="5"/>
        <v>2500</v>
      </c>
      <c r="E96" s="46"/>
      <c r="F96" s="129">
        <f t="shared" si="6"/>
        <v>0.21516687386439706</v>
      </c>
      <c r="G96" s="129">
        <f t="shared" si="7"/>
        <v>0.23907430429377449</v>
      </c>
      <c r="H96" s="48"/>
      <c r="L96" s="48"/>
      <c r="M96" s="48"/>
      <c r="N96" s="78"/>
    </row>
    <row r="97" spans="1:14" x14ac:dyDescent="0.25">
      <c r="A97" s="50" t="s">
        <v>186</v>
      </c>
      <c r="B97" s="46" t="s">
        <v>1029</v>
      </c>
      <c r="C97" s="124">
        <v>2000</v>
      </c>
      <c r="D97" s="124">
        <f t="shared" si="5"/>
        <v>2250</v>
      </c>
      <c r="E97" s="46"/>
      <c r="F97" s="129">
        <f t="shared" si="6"/>
        <v>0.1912594434350196</v>
      </c>
      <c r="G97" s="129">
        <f t="shared" si="7"/>
        <v>0.21516687386439706</v>
      </c>
      <c r="H97" s="48"/>
      <c r="L97" s="48"/>
      <c r="M97" s="48"/>
    </row>
    <row r="98" spans="1:14" x14ac:dyDescent="0.25">
      <c r="A98" s="50" t="s">
        <v>187</v>
      </c>
      <c r="B98" s="46" t="s">
        <v>1030</v>
      </c>
      <c r="C98" s="124">
        <v>1000</v>
      </c>
      <c r="D98" s="124">
        <f t="shared" si="5"/>
        <v>2000</v>
      </c>
      <c r="E98" s="46"/>
      <c r="F98" s="129">
        <f t="shared" si="6"/>
        <v>9.5629721717509802E-2</v>
      </c>
      <c r="G98" s="129">
        <f t="shared" si="7"/>
        <v>0.1912594434350196</v>
      </c>
      <c r="H98" s="48"/>
      <c r="L98" s="48"/>
      <c r="M98" s="48"/>
    </row>
    <row r="99" spans="1:14" x14ac:dyDescent="0.25">
      <c r="A99" s="50" t="s">
        <v>188</v>
      </c>
      <c r="B99" s="46" t="s">
        <v>1031</v>
      </c>
      <c r="C99" s="124">
        <v>0</v>
      </c>
      <c r="D99" s="124">
        <f t="shared" si="5"/>
        <v>1000</v>
      </c>
      <c r="E99" s="46"/>
      <c r="F99" s="129">
        <f t="shared" si="6"/>
        <v>0</v>
      </c>
      <c r="G99" s="129">
        <f t="shared" si="7"/>
        <v>9.5629721717509802E-2</v>
      </c>
      <c r="H99" s="48"/>
      <c r="L99" s="48"/>
      <c r="M99" s="48"/>
    </row>
    <row r="100" spans="1:14" x14ac:dyDescent="0.25">
      <c r="A100" s="50" t="s">
        <v>189</v>
      </c>
      <c r="B100" s="82" t="s">
        <v>140</v>
      </c>
      <c r="C100" s="125">
        <f>SUM(C93:C99)</f>
        <v>10457</v>
      </c>
      <c r="D100" s="125">
        <f>SUM(D93:D99)</f>
        <v>10457</v>
      </c>
      <c r="E100" s="66"/>
      <c r="F100" s="130">
        <f>SUM(F93:F99)</f>
        <v>0.99999999999999989</v>
      </c>
      <c r="G100" s="130">
        <f>SUM(G93:G99)</f>
        <v>0.99999999999999989</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215</v>
      </c>
      <c r="D102" s="125"/>
      <c r="E102" s="66"/>
      <c r="F102" s="129">
        <f>IF($C$100=0,"",IF(C102="[for completion]","",C102/$C$100))</f>
        <v>2.0560390169264607E-2</v>
      </c>
      <c r="G102" s="129">
        <f>IF($D$100=0,"",IF(D102="[for completion]","",D102/$D$100))</f>
        <v>0</v>
      </c>
      <c r="H102" s="48"/>
      <c r="L102" s="48"/>
      <c r="M102" s="48"/>
    </row>
    <row r="103" spans="1:14" outlineLevel="1" x14ac:dyDescent="0.25">
      <c r="A103" s="50" t="s">
        <v>192</v>
      </c>
      <c r="B103" s="83" t="s">
        <v>167</v>
      </c>
      <c r="C103" s="125">
        <v>292</v>
      </c>
      <c r="D103" s="125"/>
      <c r="E103" s="66"/>
      <c r="F103" s="129">
        <f>IF($C$100=0,"",IF(C103="[for completion]","",C103/$C$100))</f>
        <v>2.7923878741512861E-2</v>
      </c>
      <c r="G103" s="129">
        <f>IF($D$100=0,"",IF(D103="[for completion]","",D103/$D$100))</f>
        <v>0</v>
      </c>
      <c r="H103" s="48"/>
      <c r="L103" s="48"/>
      <c r="M103" s="48"/>
    </row>
    <row r="104" spans="1:14" outlineLevel="1" x14ac:dyDescent="0.25">
      <c r="A104" s="50" t="s">
        <v>193</v>
      </c>
      <c r="B104" s="83" t="s">
        <v>169</v>
      </c>
      <c r="C104" s="125">
        <v>2200</v>
      </c>
      <c r="D104" s="125"/>
      <c r="E104" s="66"/>
      <c r="F104" s="129">
        <f>IF($C$100=0,"",IF(C104="[for completion]","",C104/$C$100))</f>
        <v>0.21038538777852156</v>
      </c>
      <c r="G104" s="129">
        <f>IF($D$100=0,"",IF(D104="[for completion]","",D104/$D$100))</f>
        <v>0</v>
      </c>
      <c r="H104" s="48"/>
      <c r="L104" s="48"/>
      <c r="M104" s="48"/>
    </row>
    <row r="105" spans="1:14" outlineLevel="1" x14ac:dyDescent="0.25">
      <c r="A105" s="50" t="s">
        <v>194</v>
      </c>
      <c r="B105" s="83" t="s">
        <v>171</v>
      </c>
      <c r="C105" s="125">
        <v>2500</v>
      </c>
      <c r="D105" s="125"/>
      <c r="E105" s="66"/>
      <c r="F105" s="129">
        <f>IF($C$100=0,"",IF(C105="[for completion]","",C105/$C$100))</f>
        <v>0.23907430429377449</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11409</v>
      </c>
      <c r="D124" s="124">
        <f>C124</f>
        <v>11409</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11409</v>
      </c>
      <c r="D130" s="124">
        <f>SUM(D112:D129)</f>
        <v>11409</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9851</v>
      </c>
      <c r="D150" s="124">
        <f>C150</f>
        <v>9851</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9851</v>
      </c>
      <c r="D156" s="124">
        <f>SUM(D138:D155)</f>
        <v>9851</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9851</v>
      </c>
      <c r="D165" s="124">
        <f>C165</f>
        <v>9851</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9851</v>
      </c>
      <c r="D167" s="132">
        <f>SUM(D164:D166)</f>
        <v>9851</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224</v>
      </c>
      <c r="D174" s="63"/>
      <c r="E174" s="55"/>
      <c r="F174" s="129">
        <f>IF($C$179=0,"",IF(C174="[for completion]","",C174/$C$179))</f>
        <v>0.35387045813586099</v>
      </c>
      <c r="G174" s="74"/>
      <c r="H174" s="48"/>
      <c r="L174" s="48"/>
      <c r="M174" s="48"/>
      <c r="N174" s="78"/>
    </row>
    <row r="175" spans="1:14" ht="30.75" customHeight="1" x14ac:dyDescent="0.25">
      <c r="A175" s="50" t="s">
        <v>9</v>
      </c>
      <c r="B175" s="66" t="s">
        <v>989</v>
      </c>
      <c r="C175" s="124">
        <v>145</v>
      </c>
      <c r="E175" s="76"/>
      <c r="F175" s="129">
        <f>IF($C$179=0,"",IF(C175="[for completion]","",C175/$C$179))</f>
        <v>0.22906793048973143</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f>200+20+24+20</f>
        <v>264</v>
      </c>
      <c r="E177" s="76"/>
      <c r="F177" s="129">
        <f t="shared" ref="F177:F187" si="16">IF($C$179=0,"",IF(C177="[for completion]","",C177/$C$179))</f>
        <v>0.41706161137440756</v>
      </c>
      <c r="G177" s="74"/>
      <c r="H177" s="48"/>
      <c r="L177" s="48"/>
      <c r="M177" s="48"/>
      <c r="N177" s="78"/>
    </row>
    <row r="178" spans="1:14" x14ac:dyDescent="0.25">
      <c r="A178" s="50" t="s">
        <v>279</v>
      </c>
      <c r="B178" s="66" t="s">
        <v>138</v>
      </c>
      <c r="C178" s="124">
        <v>0</v>
      </c>
      <c r="E178" s="76"/>
      <c r="F178" s="129">
        <f t="shared" si="16"/>
        <v>0</v>
      </c>
      <c r="G178" s="74"/>
      <c r="H178" s="48"/>
      <c r="L178" s="48"/>
      <c r="M178" s="48"/>
      <c r="N178" s="78"/>
    </row>
    <row r="179" spans="1:14" x14ac:dyDescent="0.25">
      <c r="A179" s="50" t="s">
        <v>10</v>
      </c>
      <c r="B179" s="82" t="s">
        <v>140</v>
      </c>
      <c r="C179" s="125">
        <f>SUM(C174:C178)</f>
        <v>633</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f>C179-C194</f>
        <v>608</v>
      </c>
      <c r="E193" s="73"/>
      <c r="F193" s="129">
        <f t="shared" ref="F193:F206" si="17">IF($C$208=0,"",IF(C193="[for completion]","",C193/$C$208))</f>
        <v>0.96050552922590837</v>
      </c>
      <c r="G193" s="74"/>
      <c r="H193" s="48"/>
      <c r="L193" s="48"/>
      <c r="M193" s="48"/>
      <c r="N193" s="78"/>
    </row>
    <row r="194" spans="1:14" x14ac:dyDescent="0.25">
      <c r="A194" s="50" t="s">
        <v>303</v>
      </c>
      <c r="B194" s="66" t="s">
        <v>304</v>
      </c>
      <c r="C194" s="124">
        <v>25</v>
      </c>
      <c r="E194" s="76"/>
      <c r="F194" s="129">
        <f t="shared" si="17"/>
        <v>3.9494470774091628E-2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633</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633</v>
      </c>
      <c r="E217" s="86"/>
      <c r="F217" s="129">
        <f>IF($C$38=0,"",IF(C217="[for completion]","",IF(C217="","",C217/$C$38)))</f>
        <v>5.5482513804890873E-2</v>
      </c>
      <c r="G217" s="129">
        <f>IF($C$39=0,"",IF(C217="[for completion]","",IF(C217="","",C217/$C$39)))</f>
        <v>6.425743579332048E-2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633</v>
      </c>
      <c r="E220" s="86"/>
      <c r="F220" s="123">
        <f>SUM(F217:F219)</f>
        <v>5.5482513804890873E-2</v>
      </c>
      <c r="G220" s="123">
        <f>SUM(G217:G219)</f>
        <v>6.425743579332048E-2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1610</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1612</v>
      </c>
      <c r="D242"/>
      <c r="E242"/>
      <c r="F242"/>
      <c r="G242"/>
      <c r="H242" s="48"/>
      <c r="K242"/>
      <c r="L242"/>
      <c r="M242"/>
      <c r="N242"/>
    </row>
    <row r="243" spans="1:14" outlineLevel="1" x14ac:dyDescent="0.25">
      <c r="A243" s="50" t="s">
        <v>1259</v>
      </c>
      <c r="B243" s="50" t="s">
        <v>1080</v>
      </c>
      <c r="C243" s="89" t="s">
        <v>1613</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5" sqref="C5"/>
    </sheetView>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11580.791981570001</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11580.791981570001</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5307</v>
      </c>
      <c r="D28" s="50" t="s">
        <v>818</v>
      </c>
      <c r="F28" s="50">
        <f>IF(AND(C28="[For completion]",D28="[For completion]"),"[For completion]",SUM(C28:D28))</f>
        <v>5307</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2.2800000000000001E-2</v>
      </c>
      <c r="D36" s="121" t="s">
        <v>818</v>
      </c>
      <c r="E36" s="137"/>
      <c r="F36" s="121">
        <f>C36</f>
        <v>2.2800000000000001E-2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1614</v>
      </c>
      <c r="C99" s="121">
        <v>0.13613861791136866</v>
      </c>
      <c r="D99" s="121"/>
      <c r="E99" s="121"/>
      <c r="F99" s="121"/>
      <c r="G99" s="50"/>
    </row>
    <row r="100" spans="1:7" x14ac:dyDescent="0.25">
      <c r="A100" s="50" t="s">
        <v>575</v>
      </c>
      <c r="B100" s="66" t="s">
        <v>1615</v>
      </c>
      <c r="C100" s="121">
        <v>8.6625420601329044E-3</v>
      </c>
      <c r="D100" s="121"/>
      <c r="E100" s="121"/>
      <c r="F100" s="121"/>
      <c r="G100" s="50"/>
    </row>
    <row r="101" spans="1:7" x14ac:dyDescent="0.25">
      <c r="A101" s="50" t="s">
        <v>576</v>
      </c>
      <c r="B101" s="66" t="s">
        <v>1616</v>
      </c>
      <c r="C101" s="121">
        <v>3.7036102209812198E-3</v>
      </c>
      <c r="D101" s="121"/>
      <c r="E101" s="121"/>
      <c r="F101" s="121"/>
      <c r="G101" s="50"/>
    </row>
    <row r="102" spans="1:7" x14ac:dyDescent="0.25">
      <c r="A102" s="50" t="s">
        <v>577</v>
      </c>
      <c r="B102" s="66" t="s">
        <v>1617</v>
      </c>
      <c r="C102" s="121">
        <v>6.9638463438721383E-3</v>
      </c>
      <c r="D102" s="121"/>
      <c r="E102" s="121"/>
      <c r="F102" s="121"/>
      <c r="G102" s="50"/>
    </row>
    <row r="103" spans="1:7" x14ac:dyDescent="0.25">
      <c r="A103" s="50" t="s">
        <v>578</v>
      </c>
      <c r="B103" s="66" t="s">
        <v>1618</v>
      </c>
      <c r="C103" s="121">
        <v>0.69344355062073182</v>
      </c>
      <c r="D103" s="121"/>
      <c r="E103" s="121"/>
      <c r="F103" s="121"/>
      <c r="G103" s="50"/>
    </row>
    <row r="104" spans="1:7" x14ac:dyDescent="0.25">
      <c r="A104" s="50" t="s">
        <v>579</v>
      </c>
      <c r="B104" s="66" t="s">
        <v>1619</v>
      </c>
      <c r="C104" s="121">
        <v>3.735449806787338E-3</v>
      </c>
      <c r="D104" s="121"/>
      <c r="E104" s="121"/>
      <c r="F104" s="121"/>
      <c r="G104" s="50"/>
    </row>
    <row r="105" spans="1:7" x14ac:dyDescent="0.25">
      <c r="A105" s="50" t="s">
        <v>580</v>
      </c>
      <c r="B105" s="66" t="s">
        <v>1620</v>
      </c>
      <c r="C105" s="121">
        <v>5.312705175769772E-3</v>
      </c>
      <c r="D105" s="121"/>
      <c r="E105" s="121"/>
      <c r="F105" s="121"/>
      <c r="G105" s="50"/>
    </row>
    <row r="106" spans="1:7" x14ac:dyDescent="0.25">
      <c r="A106" s="50" t="s">
        <v>581</v>
      </c>
      <c r="B106" s="66" t="s">
        <v>1621</v>
      </c>
      <c r="C106" s="121">
        <v>1.6773861259155875E-2</v>
      </c>
      <c r="D106" s="121"/>
      <c r="E106" s="121"/>
      <c r="F106" s="121"/>
      <c r="G106" s="50"/>
    </row>
    <row r="107" spans="1:7" x14ac:dyDescent="0.25">
      <c r="A107" s="50" t="s">
        <v>582</v>
      </c>
      <c r="B107" s="66" t="s">
        <v>1622</v>
      </c>
      <c r="C107" s="121">
        <v>9.9983635950174968E-2</v>
      </c>
      <c r="D107" s="121"/>
      <c r="E107" s="121"/>
      <c r="F107" s="121"/>
      <c r="G107" s="50"/>
    </row>
    <row r="108" spans="1:7" x14ac:dyDescent="0.25">
      <c r="A108" s="50" t="s">
        <v>583</v>
      </c>
      <c r="B108" s="66" t="s">
        <v>1623</v>
      </c>
      <c r="C108" s="121">
        <v>2.2458854400797177E-2</v>
      </c>
      <c r="D108" s="121"/>
      <c r="E108" s="121"/>
      <c r="F108" s="121"/>
      <c r="G108" s="50"/>
    </row>
    <row r="109" spans="1:7" x14ac:dyDescent="0.25">
      <c r="A109" s="50" t="s">
        <v>584</v>
      </c>
      <c r="B109" s="66" t="s">
        <v>1624</v>
      </c>
      <c r="C109" s="121">
        <v>2.8233262502283013E-3</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0.24</v>
      </c>
      <c r="D160" s="121" t="s">
        <v>818</v>
      </c>
      <c r="E160" s="122"/>
      <c r="F160" s="121">
        <v>0.24</v>
      </c>
    </row>
    <row r="161" spans="1:7" x14ac:dyDescent="0.25">
      <c r="A161" s="50" t="s">
        <v>620</v>
      </c>
      <c r="B161" s="50" t="s">
        <v>621</v>
      </c>
      <c r="C161" s="121">
        <v>0.76</v>
      </c>
      <c r="D161" s="121" t="s">
        <v>818</v>
      </c>
      <c r="E161" s="122"/>
      <c r="F161" s="121">
        <v>0.76</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0.2246136646655626</v>
      </c>
      <c r="D170" s="121" t="s">
        <v>818</v>
      </c>
      <c r="E170" s="122"/>
      <c r="F170" s="121">
        <f>C170</f>
        <v>0.2246136646655626</v>
      </c>
    </row>
    <row r="171" spans="1:7" x14ac:dyDescent="0.25">
      <c r="A171" s="50" t="s">
        <v>632</v>
      </c>
      <c r="B171" s="46" t="s">
        <v>633</v>
      </c>
      <c r="C171" s="121">
        <v>0.16511362811222619</v>
      </c>
      <c r="D171" s="121" t="s">
        <v>818</v>
      </c>
      <c r="E171" s="122"/>
      <c r="F171" s="121">
        <f t="shared" ref="F171:F174" si="1">C171</f>
        <v>0.16511362811222619</v>
      </c>
    </row>
    <row r="172" spans="1:7" x14ac:dyDescent="0.25">
      <c r="A172" s="50" t="s">
        <v>634</v>
      </c>
      <c r="B172" s="46" t="s">
        <v>635</v>
      </c>
      <c r="C172" s="121">
        <v>0.18414770631523666</v>
      </c>
      <c r="D172" s="121" t="s">
        <v>818</v>
      </c>
      <c r="E172" s="121"/>
      <c r="F172" s="121">
        <f t="shared" si="1"/>
        <v>0.18414770631523666</v>
      </c>
    </row>
    <row r="173" spans="1:7" x14ac:dyDescent="0.25">
      <c r="A173" s="50" t="s">
        <v>636</v>
      </c>
      <c r="B173" s="46" t="s">
        <v>637</v>
      </c>
      <c r="C173" s="121">
        <v>0.18497042380598883</v>
      </c>
      <c r="D173" s="121" t="s">
        <v>818</v>
      </c>
      <c r="E173" s="121"/>
      <c r="F173" s="121">
        <f t="shared" si="1"/>
        <v>0.18497042380598883</v>
      </c>
    </row>
    <row r="174" spans="1:7" x14ac:dyDescent="0.25">
      <c r="A174" s="50" t="s">
        <v>638</v>
      </c>
      <c r="B174" s="46" t="s">
        <v>639</v>
      </c>
      <c r="C174" s="121">
        <v>0.24115457710098573</v>
      </c>
      <c r="D174" s="121" t="s">
        <v>818</v>
      </c>
      <c r="E174" s="121"/>
      <c r="F174" s="121">
        <f t="shared" si="1"/>
        <v>0.24115457710098573</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5.0000000000000001E-4</v>
      </c>
      <c r="D180" s="144" t="s">
        <v>818</v>
      </c>
      <c r="E180" s="122"/>
      <c r="F180" s="144">
        <f>C180</f>
        <v>5.0000000000000001E-4</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v>2182.1729756114601</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1625</v>
      </c>
      <c r="C190" s="124">
        <v>678.49532221000004</v>
      </c>
      <c r="D190" s="138">
        <v>1438</v>
      </c>
      <c r="E190" s="63"/>
      <c r="F190" s="129">
        <f>IF($C$214=0,"",IF(C190="[for completion]","",IF(C190="","",C190/$C$214)))</f>
        <v>5.8587989775636826E-2</v>
      </c>
      <c r="G190" s="129">
        <f>IF($D$214=0,"",IF(D190="[for completion]","",IF(D190="","",D190/$D$214)))</f>
        <v>0.27096287921612966</v>
      </c>
    </row>
    <row r="191" spans="1:7" x14ac:dyDescent="0.25">
      <c r="A191" s="50" t="s">
        <v>658</v>
      </c>
      <c r="B191" s="66" t="s">
        <v>1626</v>
      </c>
      <c r="C191" s="124">
        <v>2201.6929695299996</v>
      </c>
      <c r="D191" s="138">
        <v>1473</v>
      </c>
      <c r="E191" s="63"/>
      <c r="F191" s="129">
        <f t="shared" ref="F191:F213" si="2">IF($C$214=0,"",IF(C191="[for completion]","",IF(C191="","",C191/$C$214)))</f>
        <v>0.19011592411242997</v>
      </c>
      <c r="G191" s="129">
        <f t="shared" ref="G191:G213" si="3">IF($D$214=0,"",IF(D191="[for completion]","",IF(D191="","",D191/$D$214)))</f>
        <v>0.27755794234030523</v>
      </c>
    </row>
    <row r="192" spans="1:7" x14ac:dyDescent="0.25">
      <c r="A192" s="50" t="s">
        <v>659</v>
      </c>
      <c r="B192" s="66" t="s">
        <v>1627</v>
      </c>
      <c r="C192" s="124">
        <v>2683.4968950099992</v>
      </c>
      <c r="D192" s="138">
        <v>1087</v>
      </c>
      <c r="E192" s="63"/>
      <c r="F192" s="129">
        <f t="shared" si="2"/>
        <v>0.23171963534796172</v>
      </c>
      <c r="G192" s="129">
        <f t="shared" si="3"/>
        <v>0.20482381759939702</v>
      </c>
    </row>
    <row r="193" spans="1:7" x14ac:dyDescent="0.25">
      <c r="A193" s="50" t="s">
        <v>660</v>
      </c>
      <c r="B193" s="66" t="s">
        <v>1628</v>
      </c>
      <c r="C193" s="124">
        <v>3739.5324066700005</v>
      </c>
      <c r="D193" s="138">
        <v>985</v>
      </c>
      <c r="E193" s="63"/>
      <c r="F193" s="129">
        <f t="shared" si="2"/>
        <v>0.32290817524580345</v>
      </c>
      <c r="G193" s="129">
        <f t="shared" si="3"/>
        <v>0.18560391935179951</v>
      </c>
    </row>
    <row r="194" spans="1:7" x14ac:dyDescent="0.25">
      <c r="A194" s="50" t="s">
        <v>661</v>
      </c>
      <c r="B194" s="66" t="s">
        <v>1629</v>
      </c>
      <c r="C194" s="124">
        <v>1807.7201621500001</v>
      </c>
      <c r="D194" s="138">
        <v>294</v>
      </c>
      <c r="E194" s="63"/>
      <c r="F194" s="129">
        <f t="shared" si="2"/>
        <v>0.15609641940092328</v>
      </c>
      <c r="G194" s="129">
        <f t="shared" si="3"/>
        <v>5.5398530243075186E-2</v>
      </c>
    </row>
    <row r="195" spans="1:7" x14ac:dyDescent="0.25">
      <c r="A195" s="50" t="s">
        <v>662</v>
      </c>
      <c r="B195" s="66" t="s">
        <v>1630</v>
      </c>
      <c r="C195" s="124">
        <v>469.85422599999998</v>
      </c>
      <c r="D195" s="138">
        <v>30</v>
      </c>
      <c r="E195" s="63"/>
      <c r="F195" s="129">
        <f t="shared" si="2"/>
        <v>4.0571856117244773E-2</v>
      </c>
      <c r="G195" s="129">
        <f t="shared" si="3"/>
        <v>5.6529112492933863E-3</v>
      </c>
    </row>
    <row r="196" spans="1:7" x14ac:dyDescent="0.25">
      <c r="A196" s="50" t="s">
        <v>663</v>
      </c>
      <c r="B196" s="66"/>
      <c r="C196" s="124"/>
      <c r="D196" s="138"/>
      <c r="E196" s="63"/>
      <c r="F196" s="129" t="str">
        <f t="shared" si="2"/>
        <v/>
      </c>
      <c r="G196" s="129" t="str">
        <f t="shared" si="3"/>
        <v/>
      </c>
    </row>
    <row r="197" spans="1:7" x14ac:dyDescent="0.25">
      <c r="A197" s="50" t="s">
        <v>664</v>
      </c>
      <c r="B197" s="66"/>
      <c r="C197" s="124"/>
      <c r="D197" s="138"/>
      <c r="E197" s="63"/>
      <c r="F197" s="129" t="str">
        <f t="shared" si="2"/>
        <v/>
      </c>
      <c r="G197" s="129" t="str">
        <f t="shared" si="3"/>
        <v/>
      </c>
    </row>
    <row r="198" spans="1:7" x14ac:dyDescent="0.25">
      <c r="A198" s="50" t="s">
        <v>665</v>
      </c>
      <c r="B198" s="66"/>
      <c r="C198" s="124"/>
      <c r="D198" s="138"/>
      <c r="E198" s="63"/>
      <c r="F198" s="129" t="str">
        <f t="shared" si="2"/>
        <v/>
      </c>
      <c r="G198" s="129" t="str">
        <f t="shared" si="3"/>
        <v/>
      </c>
    </row>
    <row r="199" spans="1:7" x14ac:dyDescent="0.25">
      <c r="A199" s="50" t="s">
        <v>666</v>
      </c>
      <c r="B199" s="66"/>
      <c r="C199" s="124"/>
      <c r="D199" s="138"/>
      <c r="E199" s="66"/>
      <c r="F199" s="129" t="str">
        <f t="shared" si="2"/>
        <v/>
      </c>
      <c r="G199" s="129" t="str">
        <f t="shared" si="3"/>
        <v/>
      </c>
    </row>
    <row r="200" spans="1:7" x14ac:dyDescent="0.25">
      <c r="A200" s="50" t="s">
        <v>667</v>
      </c>
      <c r="B200" s="66"/>
      <c r="C200" s="124"/>
      <c r="D200" s="138"/>
      <c r="E200" s="66"/>
      <c r="F200" s="129" t="str">
        <f t="shared" si="2"/>
        <v/>
      </c>
      <c r="G200" s="129" t="str">
        <f t="shared" si="3"/>
        <v/>
      </c>
    </row>
    <row r="201" spans="1:7" x14ac:dyDescent="0.25">
      <c r="A201" s="50" t="s">
        <v>668</v>
      </c>
      <c r="B201" s="66"/>
      <c r="C201" s="124"/>
      <c r="D201" s="138"/>
      <c r="E201" s="66"/>
      <c r="F201" s="129" t="str">
        <f t="shared" si="2"/>
        <v/>
      </c>
      <c r="G201" s="129" t="str">
        <f t="shared" si="3"/>
        <v/>
      </c>
    </row>
    <row r="202" spans="1:7" x14ac:dyDescent="0.25">
      <c r="A202" s="50" t="s">
        <v>669</v>
      </c>
      <c r="B202" s="66"/>
      <c r="C202" s="124"/>
      <c r="D202" s="138"/>
      <c r="E202" s="66"/>
      <c r="F202" s="129" t="str">
        <f t="shared" si="2"/>
        <v/>
      </c>
      <c r="G202" s="129" t="str">
        <f t="shared" si="3"/>
        <v/>
      </c>
    </row>
    <row r="203" spans="1:7" x14ac:dyDescent="0.25">
      <c r="A203" s="50" t="s">
        <v>670</v>
      </c>
      <c r="B203" s="66"/>
      <c r="C203" s="124"/>
      <c r="D203" s="138"/>
      <c r="E203" s="66"/>
      <c r="F203" s="129" t="str">
        <f t="shared" si="2"/>
        <v/>
      </c>
      <c r="G203" s="129" t="str">
        <f t="shared" si="3"/>
        <v/>
      </c>
    </row>
    <row r="204" spans="1:7" x14ac:dyDescent="0.25">
      <c r="A204" s="50" t="s">
        <v>671</v>
      </c>
      <c r="B204" s="66"/>
      <c r="C204" s="124"/>
      <c r="D204" s="138"/>
      <c r="E204" s="66"/>
      <c r="F204" s="129" t="str">
        <f t="shared" si="2"/>
        <v/>
      </c>
      <c r="G204" s="129" t="str">
        <f t="shared" si="3"/>
        <v/>
      </c>
    </row>
    <row r="205" spans="1:7" x14ac:dyDescent="0.25">
      <c r="A205" s="50" t="s">
        <v>672</v>
      </c>
      <c r="B205" s="66"/>
      <c r="C205" s="124"/>
      <c r="D205" s="138"/>
      <c r="F205" s="129" t="str">
        <f t="shared" si="2"/>
        <v/>
      </c>
      <c r="G205" s="129" t="str">
        <f t="shared" si="3"/>
        <v/>
      </c>
    </row>
    <row r="206" spans="1:7" x14ac:dyDescent="0.25">
      <c r="A206" s="50" t="s">
        <v>673</v>
      </c>
      <c r="B206" s="66"/>
      <c r="C206" s="124"/>
      <c r="D206" s="138"/>
      <c r="E206" s="114"/>
      <c r="F206" s="129" t="str">
        <f t="shared" si="2"/>
        <v/>
      </c>
      <c r="G206" s="129" t="str">
        <f t="shared" si="3"/>
        <v/>
      </c>
    </row>
    <row r="207" spans="1:7" x14ac:dyDescent="0.25">
      <c r="A207" s="50" t="s">
        <v>674</v>
      </c>
      <c r="B207" s="66"/>
      <c r="C207" s="124"/>
      <c r="D207" s="138"/>
      <c r="E207" s="114"/>
      <c r="F207" s="129" t="str">
        <f t="shared" si="2"/>
        <v/>
      </c>
      <c r="G207" s="129" t="str">
        <f t="shared" si="3"/>
        <v/>
      </c>
    </row>
    <row r="208" spans="1:7" x14ac:dyDescent="0.25">
      <c r="A208" s="50" t="s">
        <v>675</v>
      </c>
      <c r="B208" s="66"/>
      <c r="C208" s="124"/>
      <c r="D208" s="138"/>
      <c r="E208" s="114"/>
      <c r="F208" s="129" t="str">
        <f t="shared" si="2"/>
        <v/>
      </c>
      <c r="G208" s="129" t="str">
        <f t="shared" si="3"/>
        <v/>
      </c>
    </row>
    <row r="209" spans="1:7" x14ac:dyDescent="0.25">
      <c r="A209" s="50" t="s">
        <v>676</v>
      </c>
      <c r="B209" s="66"/>
      <c r="C209" s="124"/>
      <c r="D209" s="138"/>
      <c r="E209" s="114"/>
      <c r="F209" s="129" t="str">
        <f t="shared" si="2"/>
        <v/>
      </c>
      <c r="G209" s="129" t="str">
        <f t="shared" si="3"/>
        <v/>
      </c>
    </row>
    <row r="210" spans="1:7" x14ac:dyDescent="0.25">
      <c r="A210" s="50" t="s">
        <v>677</v>
      </c>
      <c r="B210" s="66"/>
      <c r="C210" s="124"/>
      <c r="D210" s="138"/>
      <c r="E210" s="114"/>
      <c r="F210" s="129" t="str">
        <f t="shared" si="2"/>
        <v/>
      </c>
      <c r="G210" s="129" t="str">
        <f t="shared" si="3"/>
        <v/>
      </c>
    </row>
    <row r="211" spans="1:7" x14ac:dyDescent="0.25">
      <c r="A211" s="50" t="s">
        <v>678</v>
      </c>
      <c r="B211" s="66"/>
      <c r="C211" s="124"/>
      <c r="D211" s="138"/>
      <c r="E211" s="114"/>
      <c r="F211" s="129" t="str">
        <f t="shared" si="2"/>
        <v/>
      </c>
      <c r="G211" s="129" t="str">
        <f t="shared" si="3"/>
        <v/>
      </c>
    </row>
    <row r="212" spans="1:7" x14ac:dyDescent="0.25">
      <c r="A212" s="50" t="s">
        <v>679</v>
      </c>
      <c r="B212" s="66"/>
      <c r="C212" s="124"/>
      <c r="D212" s="138"/>
      <c r="E212" s="114"/>
      <c r="F212" s="129" t="str">
        <f t="shared" si="2"/>
        <v/>
      </c>
      <c r="G212" s="129" t="str">
        <f t="shared" si="3"/>
        <v/>
      </c>
    </row>
    <row r="213" spans="1:7" x14ac:dyDescent="0.25">
      <c r="A213" s="50" t="s">
        <v>680</v>
      </c>
      <c r="B213" s="66"/>
      <c r="C213" s="124"/>
      <c r="D213" s="138"/>
      <c r="E213" s="114"/>
      <c r="F213" s="129" t="str">
        <f t="shared" si="2"/>
        <v/>
      </c>
      <c r="G213" s="129" t="str">
        <f t="shared" si="3"/>
        <v/>
      </c>
    </row>
    <row r="214" spans="1:7" x14ac:dyDescent="0.25">
      <c r="A214" s="50" t="s">
        <v>681</v>
      </c>
      <c r="B214" s="75" t="s">
        <v>140</v>
      </c>
      <c r="C214" s="125">
        <f>SUM(C190:C213)</f>
        <v>11580.791981569999</v>
      </c>
      <c r="D214" s="73">
        <f>SUM(D190:D213)</f>
        <v>5307</v>
      </c>
      <c r="E214" s="114"/>
      <c r="F214" s="139">
        <f>SUM(F190:F213)</f>
        <v>1</v>
      </c>
      <c r="G214" s="139">
        <f>SUM(G190:G213)</f>
        <v>1</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0.59199999999999997</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1827.6709029499996</v>
      </c>
      <c r="D219" s="138">
        <v>1655</v>
      </c>
      <c r="F219" s="129">
        <f t="shared" ref="F219:F233" si="4">IF($C$227=0,"",IF(C219="[for completion]","",C219/$C$227))</f>
        <v>0.1578191634785088</v>
      </c>
      <c r="G219" s="129">
        <f t="shared" ref="G219:G233" si="5">IF($D$227=0,"",IF(D219="[for completion]","",D219/$D$227))</f>
        <v>0.31185227058601844</v>
      </c>
    </row>
    <row r="220" spans="1:7" x14ac:dyDescent="0.25">
      <c r="A220" s="50" t="s">
        <v>688</v>
      </c>
      <c r="B220" s="50" t="s">
        <v>689</v>
      </c>
      <c r="C220" s="124">
        <v>1285.9432466199999</v>
      </c>
      <c r="D220" s="138">
        <v>660</v>
      </c>
      <c r="F220" s="129">
        <f t="shared" si="4"/>
        <v>0.11104104526413103</v>
      </c>
      <c r="G220" s="129">
        <f t="shared" si="5"/>
        <v>0.1243640474844545</v>
      </c>
    </row>
    <row r="221" spans="1:7" x14ac:dyDescent="0.25">
      <c r="A221" s="50" t="s">
        <v>690</v>
      </c>
      <c r="B221" s="50" t="s">
        <v>691</v>
      </c>
      <c r="C221" s="124">
        <v>2288.690083760001</v>
      </c>
      <c r="D221" s="138">
        <v>957</v>
      </c>
      <c r="F221" s="129">
        <f t="shared" si="4"/>
        <v>0.19762811450221085</v>
      </c>
      <c r="G221" s="129">
        <f t="shared" si="5"/>
        <v>0.18032786885245902</v>
      </c>
    </row>
    <row r="222" spans="1:7" x14ac:dyDescent="0.25">
      <c r="A222" s="50" t="s">
        <v>692</v>
      </c>
      <c r="B222" s="50" t="s">
        <v>693</v>
      </c>
      <c r="C222" s="124">
        <v>3071.2671753199993</v>
      </c>
      <c r="D222" s="138">
        <v>1039</v>
      </c>
      <c r="F222" s="129">
        <f t="shared" si="4"/>
        <v>0.26520355259015971</v>
      </c>
      <c r="G222" s="129">
        <f t="shared" si="5"/>
        <v>0.19577915960052761</v>
      </c>
    </row>
    <row r="223" spans="1:7" x14ac:dyDescent="0.25">
      <c r="A223" s="50" t="s">
        <v>694</v>
      </c>
      <c r="B223" s="50" t="s">
        <v>695</v>
      </c>
      <c r="C223" s="124">
        <v>2216.1228998400002</v>
      </c>
      <c r="D223" s="138">
        <v>699</v>
      </c>
      <c r="F223" s="129">
        <f t="shared" si="4"/>
        <v>0.19136194686570668</v>
      </c>
      <c r="G223" s="129">
        <f t="shared" si="5"/>
        <v>0.1317128321085359</v>
      </c>
    </row>
    <row r="224" spans="1:7" x14ac:dyDescent="0.25">
      <c r="A224" s="50" t="s">
        <v>696</v>
      </c>
      <c r="B224" s="50" t="s">
        <v>697</v>
      </c>
      <c r="C224" s="124">
        <v>597.70258772</v>
      </c>
      <c r="D224" s="138">
        <v>214</v>
      </c>
      <c r="F224" s="129">
        <f t="shared" si="4"/>
        <v>5.1611546832997332E-2</v>
      </c>
      <c r="G224" s="129">
        <f t="shared" si="5"/>
        <v>4.0324100244959485E-2</v>
      </c>
    </row>
    <row r="225" spans="1:7" x14ac:dyDescent="0.25">
      <c r="A225" s="50" t="s">
        <v>698</v>
      </c>
      <c r="B225" s="50" t="s">
        <v>699</v>
      </c>
      <c r="C225" s="124">
        <v>122.79328637</v>
      </c>
      <c r="D225" s="138">
        <v>41</v>
      </c>
      <c r="F225" s="129">
        <f t="shared" si="4"/>
        <v>1.0603185564978348E-2</v>
      </c>
      <c r="G225" s="129">
        <f t="shared" si="5"/>
        <v>7.7256453740342946E-3</v>
      </c>
    </row>
    <row r="226" spans="1:7" x14ac:dyDescent="0.25">
      <c r="A226" s="50" t="s">
        <v>700</v>
      </c>
      <c r="B226" s="50" t="s">
        <v>701</v>
      </c>
      <c r="C226" s="124">
        <v>170.60179899000002</v>
      </c>
      <c r="D226" s="138">
        <v>42</v>
      </c>
      <c r="F226" s="129">
        <f t="shared" si="4"/>
        <v>1.4731444901307317E-2</v>
      </c>
      <c r="G226" s="129">
        <f t="shared" si="5"/>
        <v>7.9140757490107402E-3</v>
      </c>
    </row>
    <row r="227" spans="1:7" x14ac:dyDescent="0.25">
      <c r="A227" s="50" t="s">
        <v>702</v>
      </c>
      <c r="B227" s="75" t="s">
        <v>140</v>
      </c>
      <c r="C227" s="124">
        <f>SUM(C219:C226)</f>
        <v>11580.791981569999</v>
      </c>
      <c r="D227" s="138">
        <f>SUM(D219:D226)</f>
        <v>5307</v>
      </c>
      <c r="F227" s="121">
        <f>SUM(F219:F226)</f>
        <v>0.99999999999999989</v>
      </c>
      <c r="G227" s="121">
        <f>SUM(G219:G226)</f>
        <v>1</v>
      </c>
    </row>
    <row r="228" spans="1:7" outlineLevel="1" x14ac:dyDescent="0.25">
      <c r="A228" s="50" t="s">
        <v>703</v>
      </c>
      <c r="B228" s="77" t="s">
        <v>704</v>
      </c>
      <c r="C228" s="124"/>
      <c r="D228" s="138"/>
      <c r="F228" s="129">
        <f t="shared" si="4"/>
        <v>0</v>
      </c>
      <c r="G228" s="129">
        <f t="shared" si="5"/>
        <v>0</v>
      </c>
    </row>
    <row r="229" spans="1:7" outlineLevel="1" x14ac:dyDescent="0.25">
      <c r="A229" s="50" t="s">
        <v>705</v>
      </c>
      <c r="B229" s="77" t="s">
        <v>706</v>
      </c>
      <c r="C229" s="124"/>
      <c r="D229" s="138"/>
      <c r="F229" s="129">
        <f t="shared" si="4"/>
        <v>0</v>
      </c>
      <c r="G229" s="129">
        <f t="shared" si="5"/>
        <v>0</v>
      </c>
    </row>
    <row r="230" spans="1:7" outlineLevel="1" x14ac:dyDescent="0.25">
      <c r="A230" s="50" t="s">
        <v>707</v>
      </c>
      <c r="B230" s="77" t="s">
        <v>708</v>
      </c>
      <c r="C230" s="124"/>
      <c r="D230" s="138"/>
      <c r="F230" s="129">
        <f t="shared" si="4"/>
        <v>0</v>
      </c>
      <c r="G230" s="129">
        <f t="shared" si="5"/>
        <v>0</v>
      </c>
    </row>
    <row r="231" spans="1:7" outlineLevel="1" x14ac:dyDescent="0.25">
      <c r="A231" s="50" t="s">
        <v>709</v>
      </c>
      <c r="B231" s="77" t="s">
        <v>710</v>
      </c>
      <c r="C231" s="124"/>
      <c r="D231" s="138"/>
      <c r="F231" s="129">
        <f t="shared" si="4"/>
        <v>0</v>
      </c>
      <c r="G231" s="129">
        <f t="shared" si="5"/>
        <v>0</v>
      </c>
    </row>
    <row r="232" spans="1:7" outlineLevel="1" x14ac:dyDescent="0.25">
      <c r="A232" s="50" t="s">
        <v>711</v>
      </c>
      <c r="B232" s="77" t="s">
        <v>712</v>
      </c>
      <c r="C232" s="124"/>
      <c r="D232" s="138"/>
      <c r="F232" s="129">
        <f t="shared" si="4"/>
        <v>0</v>
      </c>
      <c r="G232" s="129">
        <f t="shared" si="5"/>
        <v>0</v>
      </c>
    </row>
    <row r="233" spans="1:7" outlineLevel="1" x14ac:dyDescent="0.25">
      <c r="A233" s="50" t="s">
        <v>713</v>
      </c>
      <c r="B233" s="77" t="s">
        <v>714</v>
      </c>
      <c r="C233" s="124"/>
      <c r="D233" s="138"/>
      <c r="F233" s="129">
        <f t="shared" si="4"/>
        <v>0</v>
      </c>
      <c r="G233" s="129">
        <f t="shared" si="5"/>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0.53500000000000003</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2508.6086283100008</v>
      </c>
      <c r="D241" s="138">
        <v>2205</v>
      </c>
      <c r="F241" s="129">
        <f>IF($C$249=0,"",IF(C241="[Mark as ND1 if not relevant]","",C241/$C$249))</f>
        <v>0.21661805447349985</v>
      </c>
      <c r="G241" s="129">
        <f>IF($D$249=0,"",IF(D241="[Mark as ND1 if not relevant]","",D241/$D$249))</f>
        <v>0.4154889768230639</v>
      </c>
    </row>
    <row r="242" spans="1:7" x14ac:dyDescent="0.25">
      <c r="A242" s="50" t="s">
        <v>721</v>
      </c>
      <c r="B242" s="50" t="s">
        <v>689</v>
      </c>
      <c r="C242" s="124">
        <v>1680.2584760399998</v>
      </c>
      <c r="D242" s="138">
        <v>775</v>
      </c>
      <c r="F242" s="129">
        <f t="shared" ref="F242:F248" si="6">IF($C$249=0,"",IF(C242="[Mark as ND1 if not relevant]","",C242/$C$249))</f>
        <v>0.14509011807776279</v>
      </c>
      <c r="G242" s="129">
        <f t="shared" ref="G242:G248" si="7">IF($D$249=0,"",IF(D242="[Mark as ND1 if not relevant]","",D242/$D$249))</f>
        <v>0.14603354060674581</v>
      </c>
    </row>
    <row r="243" spans="1:7" x14ac:dyDescent="0.25">
      <c r="A243" s="50" t="s">
        <v>722</v>
      </c>
      <c r="B243" s="50" t="s">
        <v>691</v>
      </c>
      <c r="C243" s="124">
        <v>2549.3303716599999</v>
      </c>
      <c r="D243" s="138">
        <v>892</v>
      </c>
      <c r="F243" s="129">
        <f t="shared" si="6"/>
        <v>0.22013437213249976</v>
      </c>
      <c r="G243" s="129">
        <f t="shared" si="7"/>
        <v>0.16807989447899002</v>
      </c>
    </row>
    <row r="244" spans="1:7" x14ac:dyDescent="0.25">
      <c r="A244" s="50" t="s">
        <v>723</v>
      </c>
      <c r="B244" s="50" t="s">
        <v>693</v>
      </c>
      <c r="C244" s="124">
        <v>2580.91181422</v>
      </c>
      <c r="D244" s="138">
        <v>789</v>
      </c>
      <c r="F244" s="129">
        <f t="shared" si="6"/>
        <v>0.22286142591347258</v>
      </c>
      <c r="G244" s="129">
        <f t="shared" si="7"/>
        <v>0.14867156585641605</v>
      </c>
    </row>
    <row r="245" spans="1:7" x14ac:dyDescent="0.25">
      <c r="A245" s="50" t="s">
        <v>724</v>
      </c>
      <c r="B245" s="50" t="s">
        <v>695</v>
      </c>
      <c r="C245" s="124">
        <v>1786.0901206199999</v>
      </c>
      <c r="D245" s="138">
        <v>495</v>
      </c>
      <c r="F245" s="129">
        <f t="shared" si="6"/>
        <v>0.15422866790651574</v>
      </c>
      <c r="G245" s="129">
        <f t="shared" si="7"/>
        <v>9.3273035613340868E-2</v>
      </c>
    </row>
    <row r="246" spans="1:7" x14ac:dyDescent="0.25">
      <c r="A246" s="50" t="s">
        <v>725</v>
      </c>
      <c r="B246" s="50" t="s">
        <v>697</v>
      </c>
      <c r="C246" s="124">
        <v>341.35314385000004</v>
      </c>
      <c r="D246" s="138">
        <v>108</v>
      </c>
      <c r="F246" s="129">
        <f t="shared" si="6"/>
        <v>2.9475803070570569E-2</v>
      </c>
      <c r="G246" s="129">
        <f t="shared" si="7"/>
        <v>2.0350480497456191E-2</v>
      </c>
    </row>
    <row r="247" spans="1:7" x14ac:dyDescent="0.25">
      <c r="A247" s="50" t="s">
        <v>726</v>
      </c>
      <c r="B247" s="50" t="s">
        <v>699</v>
      </c>
      <c r="C247" s="124">
        <v>80.581311279999994</v>
      </c>
      <c r="D247" s="138">
        <v>26</v>
      </c>
      <c r="F247" s="129">
        <f t="shared" si="6"/>
        <v>6.9581865737886814E-3</v>
      </c>
      <c r="G247" s="129">
        <f t="shared" si="7"/>
        <v>4.8991897493876014E-3</v>
      </c>
    </row>
    <row r="248" spans="1:7" x14ac:dyDescent="0.25">
      <c r="A248" s="50" t="s">
        <v>727</v>
      </c>
      <c r="B248" s="50" t="s">
        <v>701</v>
      </c>
      <c r="C248" s="124">
        <v>53.658115590000008</v>
      </c>
      <c r="D248" s="138">
        <v>17</v>
      </c>
      <c r="F248" s="129">
        <f t="shared" si="6"/>
        <v>4.6333718518900132E-3</v>
      </c>
      <c r="G248" s="129">
        <f t="shared" si="7"/>
        <v>3.2033163745995856E-3</v>
      </c>
    </row>
    <row r="249" spans="1:7" x14ac:dyDescent="0.25">
      <c r="A249" s="50" t="s">
        <v>728</v>
      </c>
      <c r="B249" s="75" t="s">
        <v>140</v>
      </c>
      <c r="C249" s="124">
        <f>SUM(C241:C248)</f>
        <v>11580.791981570001</v>
      </c>
      <c r="D249" s="138">
        <f>SUM(D241:D248)</f>
        <v>5307</v>
      </c>
      <c r="F249" s="121">
        <f>SUM(F241:F248)</f>
        <v>0.99999999999999989</v>
      </c>
      <c r="G249" s="121">
        <f>SUM(G241:G248)</f>
        <v>1.0000000000000002</v>
      </c>
    </row>
    <row r="250" spans="1:7" outlineLevel="1" x14ac:dyDescent="0.25">
      <c r="A250" s="50" t="s">
        <v>729</v>
      </c>
      <c r="B250" s="77" t="s">
        <v>704</v>
      </c>
      <c r="C250" s="124"/>
      <c r="D250" s="138"/>
      <c r="F250" s="129">
        <f t="shared" ref="F250:F255" si="8">IF($C$249=0,"",IF(C250="[for completion]","",C250/$C$249))</f>
        <v>0</v>
      </c>
      <c r="G250" s="129">
        <f t="shared" ref="G250:G255" si="9">IF($D$249=0,"",IF(D250="[for completion]","",D250/$D$249))</f>
        <v>0</v>
      </c>
    </row>
    <row r="251" spans="1:7" outlineLevel="1" x14ac:dyDescent="0.25">
      <c r="A251" s="50" t="s">
        <v>730</v>
      </c>
      <c r="B251" s="77" t="s">
        <v>706</v>
      </c>
      <c r="C251" s="124"/>
      <c r="D251" s="138"/>
      <c r="F251" s="129">
        <f t="shared" si="8"/>
        <v>0</v>
      </c>
      <c r="G251" s="129">
        <f t="shared" si="9"/>
        <v>0</v>
      </c>
    </row>
    <row r="252" spans="1:7" outlineLevel="1" x14ac:dyDescent="0.25">
      <c r="A252" s="50" t="s">
        <v>731</v>
      </c>
      <c r="B252" s="77" t="s">
        <v>708</v>
      </c>
      <c r="C252" s="124"/>
      <c r="D252" s="138"/>
      <c r="F252" s="129">
        <f t="shared" si="8"/>
        <v>0</v>
      </c>
      <c r="G252" s="129">
        <f t="shared" si="9"/>
        <v>0</v>
      </c>
    </row>
    <row r="253" spans="1:7" outlineLevel="1" x14ac:dyDescent="0.25">
      <c r="A253" s="50" t="s">
        <v>732</v>
      </c>
      <c r="B253" s="77" t="s">
        <v>710</v>
      </c>
      <c r="C253" s="124"/>
      <c r="D253" s="138"/>
      <c r="F253" s="129">
        <f t="shared" si="8"/>
        <v>0</v>
      </c>
      <c r="G253" s="129">
        <f t="shared" si="9"/>
        <v>0</v>
      </c>
    </row>
    <row r="254" spans="1:7" outlineLevel="1" x14ac:dyDescent="0.25">
      <c r="A254" s="50" t="s">
        <v>733</v>
      </c>
      <c r="B254" s="77" t="s">
        <v>712</v>
      </c>
      <c r="C254" s="124"/>
      <c r="D254" s="138"/>
      <c r="F254" s="129">
        <f t="shared" si="8"/>
        <v>0</v>
      </c>
      <c r="G254" s="129">
        <f t="shared" si="9"/>
        <v>0</v>
      </c>
    </row>
    <row r="255" spans="1:7" outlineLevel="1" x14ac:dyDescent="0.25">
      <c r="A255" s="50" t="s">
        <v>734</v>
      </c>
      <c r="B255" s="77" t="s">
        <v>714</v>
      </c>
      <c r="C255" s="124"/>
      <c r="D255" s="138"/>
      <c r="F255" s="129">
        <f t="shared" si="8"/>
        <v>0</v>
      </c>
      <c r="G255" s="129">
        <f t="shared" si="9"/>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0.99581540420231007</v>
      </c>
      <c r="E260" s="114"/>
      <c r="F260" s="114"/>
      <c r="G260" s="114"/>
    </row>
    <row r="261" spans="1:14" x14ac:dyDescent="0.25">
      <c r="A261" s="50" t="s">
        <v>741</v>
      </c>
      <c r="B261" s="50" t="s">
        <v>742</v>
      </c>
      <c r="C261" s="121">
        <v>0</v>
      </c>
      <c r="E261" s="114"/>
      <c r="F261" s="114"/>
    </row>
    <row r="262" spans="1:14" x14ac:dyDescent="0.25">
      <c r="A262" s="50" t="s">
        <v>743</v>
      </c>
      <c r="B262" s="50" t="s">
        <v>744</v>
      </c>
      <c r="C262" s="121">
        <v>2.0066639522798467E-3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2.1863289229522511E-3</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0.88615848279995879</v>
      </c>
      <c r="E277" s="48"/>
      <c r="F277" s="48"/>
    </row>
    <row r="278" spans="1:7" x14ac:dyDescent="0.25">
      <c r="A278" s="50" t="s">
        <v>761</v>
      </c>
      <c r="B278" s="50" t="s">
        <v>762</v>
      </c>
      <c r="C278" s="121"/>
      <c r="E278" s="48"/>
      <c r="F278" s="48"/>
    </row>
    <row r="279" spans="1:7" x14ac:dyDescent="0.25">
      <c r="A279" s="50" t="s">
        <v>763</v>
      </c>
      <c r="B279" s="50" t="s">
        <v>138</v>
      </c>
      <c r="C279" s="121">
        <f>1-C277</f>
        <v>0.11384151720004121</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1631</v>
      </c>
      <c r="C287" s="124">
        <v>89.252976919999995</v>
      </c>
      <c r="D287" s="50" t="s">
        <v>821</v>
      </c>
      <c r="E287" s="55"/>
      <c r="F287" s="129">
        <f>IF($C$305=0,"",IF(C287="[For completion]","",C287/$C$305))</f>
        <v>7.7069838627651464E-3</v>
      </c>
      <c r="G287" s="129" t="str">
        <f>IF($D$305=0,"",IF(D287="[For completion]","",D287/$D$305))</f>
        <v/>
      </c>
    </row>
    <row r="288" spans="1:7" customFormat="1" x14ac:dyDescent="0.25">
      <c r="A288" s="50" t="s">
        <v>1137</v>
      </c>
      <c r="B288" s="66" t="s">
        <v>1632</v>
      </c>
      <c r="C288" s="124">
        <v>1785.7455907599999</v>
      </c>
      <c r="D288" s="50" t="s">
        <v>821</v>
      </c>
      <c r="E288" s="55"/>
      <c r="F288" s="129">
        <f t="shared" ref="F288:F304" si="10">IF($C$305=0,"",IF(C288="[For completion]","",C288/$C$305))</f>
        <v>0.15419891779438624</v>
      </c>
      <c r="G288" s="129" t="str">
        <f t="shared" ref="G288:G304" si="11">IF($D$305=0,"",IF(D288="[For completion]","",D288/$D$305))</f>
        <v/>
      </c>
    </row>
    <row r="289" spans="1:7" customFormat="1" x14ac:dyDescent="0.25">
      <c r="A289" s="50" t="s">
        <v>1138</v>
      </c>
      <c r="B289" s="66" t="s">
        <v>1633</v>
      </c>
      <c r="C289" s="124">
        <v>1128.2043305900002</v>
      </c>
      <c r="D289" s="50" t="s">
        <v>821</v>
      </c>
      <c r="E289" s="55"/>
      <c r="F289" s="129">
        <f t="shared" si="10"/>
        <v>9.7420308765191227E-2</v>
      </c>
      <c r="G289" s="129" t="str">
        <f t="shared" si="11"/>
        <v/>
      </c>
    </row>
    <row r="290" spans="1:7" customFormat="1" x14ac:dyDescent="0.25">
      <c r="A290" s="50" t="s">
        <v>1139</v>
      </c>
      <c r="B290" s="66" t="s">
        <v>1634</v>
      </c>
      <c r="C290" s="124">
        <v>2008.5270930300001</v>
      </c>
      <c r="D290" s="50" t="s">
        <v>821</v>
      </c>
      <c r="E290" s="55"/>
      <c r="F290" s="129">
        <f t="shared" si="10"/>
        <v>0.17343607382175821</v>
      </c>
      <c r="G290" s="129" t="str">
        <f t="shared" si="11"/>
        <v/>
      </c>
    </row>
    <row r="291" spans="1:7" customFormat="1" x14ac:dyDescent="0.25">
      <c r="A291" s="50" t="s">
        <v>1140</v>
      </c>
      <c r="B291" s="66" t="s">
        <v>1635</v>
      </c>
      <c r="C291" s="124">
        <v>1962.11239269</v>
      </c>
      <c r="D291" s="50" t="s">
        <v>821</v>
      </c>
      <c r="E291" s="55"/>
      <c r="F291" s="129">
        <f t="shared" si="10"/>
        <v>0.16942817000880087</v>
      </c>
      <c r="G291" s="129" t="str">
        <f t="shared" si="11"/>
        <v/>
      </c>
    </row>
    <row r="292" spans="1:7" customFormat="1" x14ac:dyDescent="0.25">
      <c r="A292" s="50" t="s">
        <v>1141</v>
      </c>
      <c r="B292" s="66" t="s">
        <v>1636</v>
      </c>
      <c r="C292" s="124">
        <v>1467.0506328600002</v>
      </c>
      <c r="D292" s="50" t="s">
        <v>821</v>
      </c>
      <c r="E292" s="55"/>
      <c r="F292" s="129">
        <f t="shared" si="10"/>
        <v>0.12667964636569812</v>
      </c>
      <c r="G292" s="129" t="str">
        <f t="shared" si="11"/>
        <v/>
      </c>
    </row>
    <row r="293" spans="1:7" customFormat="1" x14ac:dyDescent="0.25">
      <c r="A293" s="50" t="s">
        <v>1142</v>
      </c>
      <c r="B293" s="66" t="s">
        <v>1637</v>
      </c>
      <c r="C293" s="124">
        <v>2479.4500174699997</v>
      </c>
      <c r="D293" s="50" t="s">
        <v>821</v>
      </c>
      <c r="E293" s="55"/>
      <c r="F293" s="129">
        <f t="shared" si="10"/>
        <v>0.21410021192124568</v>
      </c>
      <c r="G293" s="129" t="str">
        <f t="shared" si="11"/>
        <v/>
      </c>
    </row>
    <row r="294" spans="1:7" customFormat="1" x14ac:dyDescent="0.25">
      <c r="A294" s="50" t="s">
        <v>1143</v>
      </c>
      <c r="B294" s="66"/>
      <c r="C294" s="124"/>
      <c r="D294" s="50"/>
      <c r="E294" s="55"/>
      <c r="F294" s="129">
        <f t="shared" si="10"/>
        <v>0</v>
      </c>
      <c r="G294" s="129" t="str">
        <f t="shared" si="11"/>
        <v/>
      </c>
    </row>
    <row r="295" spans="1:7" customFormat="1" x14ac:dyDescent="0.25">
      <c r="A295" s="50" t="s">
        <v>1144</v>
      </c>
      <c r="B295" s="66"/>
      <c r="C295" s="124"/>
      <c r="D295" s="50"/>
      <c r="E295" s="55"/>
      <c r="F295" s="129">
        <f t="shared" si="10"/>
        <v>0</v>
      </c>
      <c r="G295" s="129" t="str">
        <f t="shared" si="11"/>
        <v/>
      </c>
    </row>
    <row r="296" spans="1:7" customFormat="1" x14ac:dyDescent="0.25">
      <c r="A296" s="50" t="s">
        <v>1145</v>
      </c>
      <c r="B296" s="66"/>
      <c r="C296" s="124"/>
      <c r="D296" s="50"/>
      <c r="E296" s="55"/>
      <c r="F296" s="129">
        <f t="shared" si="10"/>
        <v>0</v>
      </c>
      <c r="G296" s="129" t="str">
        <f t="shared" si="11"/>
        <v/>
      </c>
    </row>
    <row r="297" spans="1:7" customFormat="1" x14ac:dyDescent="0.25">
      <c r="A297" s="50" t="s">
        <v>1146</v>
      </c>
      <c r="B297" s="66"/>
      <c r="C297" s="124"/>
      <c r="D297" s="50"/>
      <c r="E297" s="55"/>
      <c r="F297" s="129">
        <f t="shared" si="10"/>
        <v>0</v>
      </c>
      <c r="G297" s="129" t="str">
        <f t="shared" si="11"/>
        <v/>
      </c>
    </row>
    <row r="298" spans="1:7" customFormat="1" x14ac:dyDescent="0.25">
      <c r="A298" s="50" t="s">
        <v>1147</v>
      </c>
      <c r="B298" s="66"/>
      <c r="C298" s="124"/>
      <c r="D298" s="50"/>
      <c r="E298" s="55"/>
      <c r="F298" s="129">
        <f t="shared" si="10"/>
        <v>0</v>
      </c>
      <c r="G298" s="129" t="str">
        <f t="shared" si="11"/>
        <v/>
      </c>
    </row>
    <row r="299" spans="1:7" customFormat="1" x14ac:dyDescent="0.25">
      <c r="A299" s="50" t="s">
        <v>1148</v>
      </c>
      <c r="B299" s="66"/>
      <c r="C299" s="124"/>
      <c r="D299" s="50"/>
      <c r="E299" s="55"/>
      <c r="F299" s="129">
        <f t="shared" si="10"/>
        <v>0</v>
      </c>
      <c r="G299" s="129" t="str">
        <f t="shared" si="11"/>
        <v/>
      </c>
    </row>
    <row r="300" spans="1:7" customFormat="1" x14ac:dyDescent="0.25">
      <c r="A300" s="50" t="s">
        <v>1149</v>
      </c>
      <c r="B300" s="66"/>
      <c r="C300" s="124"/>
      <c r="D300" s="50"/>
      <c r="E300" s="55"/>
      <c r="F300" s="129">
        <f t="shared" si="10"/>
        <v>0</v>
      </c>
      <c r="G300" s="129" t="str">
        <f t="shared" si="11"/>
        <v/>
      </c>
    </row>
    <row r="301" spans="1:7" customFormat="1" x14ac:dyDescent="0.25">
      <c r="A301" s="50" t="s">
        <v>1150</v>
      </c>
      <c r="B301" s="66"/>
      <c r="C301" s="124"/>
      <c r="D301" s="50"/>
      <c r="E301" s="55"/>
      <c r="F301" s="129">
        <f t="shared" si="10"/>
        <v>0</v>
      </c>
      <c r="G301" s="129" t="str">
        <f t="shared" si="11"/>
        <v/>
      </c>
    </row>
    <row r="302" spans="1:7" customFormat="1" x14ac:dyDescent="0.25">
      <c r="A302" s="50" t="s">
        <v>1151</v>
      </c>
      <c r="B302" s="66"/>
      <c r="C302" s="124"/>
      <c r="D302" s="50"/>
      <c r="E302" s="55"/>
      <c r="F302" s="129">
        <f t="shared" si="10"/>
        <v>0</v>
      </c>
      <c r="G302" s="129" t="str">
        <f t="shared" si="11"/>
        <v/>
      </c>
    </row>
    <row r="303" spans="1:7" customFormat="1" x14ac:dyDescent="0.25">
      <c r="A303" s="50" t="s">
        <v>1152</v>
      </c>
      <c r="B303" s="66"/>
      <c r="C303" s="124"/>
      <c r="D303" s="50"/>
      <c r="E303" s="55"/>
      <c r="F303" s="129">
        <f t="shared" si="10"/>
        <v>0</v>
      </c>
      <c r="G303" s="129" t="str">
        <f t="shared" si="11"/>
        <v/>
      </c>
    </row>
    <row r="304" spans="1:7" customFormat="1" x14ac:dyDescent="0.25">
      <c r="A304" s="50" t="s">
        <v>1153</v>
      </c>
      <c r="B304" s="66" t="s">
        <v>1175</v>
      </c>
      <c r="C304" s="124">
        <v>660.44894724999995</v>
      </c>
      <c r="D304" s="50" t="s">
        <v>821</v>
      </c>
      <c r="E304" s="55"/>
      <c r="F304" s="129">
        <f t="shared" si="10"/>
        <v>5.7029687460154459E-2</v>
      </c>
      <c r="G304" s="129" t="str">
        <f t="shared" si="11"/>
        <v/>
      </c>
    </row>
    <row r="305" spans="1:7" customFormat="1" x14ac:dyDescent="0.25">
      <c r="A305" s="50" t="s">
        <v>1154</v>
      </c>
      <c r="B305" s="66" t="s">
        <v>140</v>
      </c>
      <c r="C305" s="124">
        <f>SUM(C287:C304)</f>
        <v>11580.791981570001</v>
      </c>
      <c r="D305" s="50">
        <f>SUM(D287:D304)</f>
        <v>0</v>
      </c>
      <c r="E305" s="55"/>
      <c r="F305" s="137">
        <f>SUM(F287:F304)</f>
        <v>0.99999999999999989</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1638</v>
      </c>
      <c r="C310" s="66">
        <v>97.733759919999997</v>
      </c>
      <c r="D310" s="66" t="s">
        <v>821</v>
      </c>
      <c r="E310" s="55"/>
      <c r="F310" s="129">
        <f>IF($C$328=0,"",IF(C310="[For completion]","",C310/$C$328))</f>
        <v>8.4392984586491374E-3</v>
      </c>
      <c r="G310" s="129" t="str">
        <f>IF($D$328=0,"",IF(D310="[For completion]","",D310/$D$328))</f>
        <v/>
      </c>
    </row>
    <row r="311" spans="1:7" customFormat="1" x14ac:dyDescent="0.25">
      <c r="A311" s="50" t="s">
        <v>1159</v>
      </c>
      <c r="B311" s="66" t="s">
        <v>1639</v>
      </c>
      <c r="C311" s="66">
        <v>1202.8353077899999</v>
      </c>
      <c r="D311" s="66" t="s">
        <v>821</v>
      </c>
      <c r="E311" s="55"/>
      <c r="F311" s="129">
        <f t="shared" ref="F311:F327" si="12">IF($C$328=0,"",IF(C311="[For completion]","",C311/$C$328))</f>
        <v>0.10386468470413993</v>
      </c>
      <c r="G311" s="129" t="str">
        <f t="shared" ref="G311:G327" si="13">IF($D$328=0,"",IF(D311="[For completion]","",D311/$D$328))</f>
        <v/>
      </c>
    </row>
    <row r="312" spans="1:7" customFormat="1" x14ac:dyDescent="0.25">
      <c r="A312" s="50" t="s">
        <v>1160</v>
      </c>
      <c r="B312" s="66" t="s">
        <v>1640</v>
      </c>
      <c r="C312" s="66">
        <v>1162.6186090599999</v>
      </c>
      <c r="D312" s="66" t="s">
        <v>821</v>
      </c>
      <c r="E312" s="55"/>
      <c r="F312" s="129">
        <f t="shared" si="12"/>
        <v>0.10039197758756258</v>
      </c>
      <c r="G312" s="129" t="str">
        <f t="shared" si="13"/>
        <v/>
      </c>
    </row>
    <row r="313" spans="1:7" customFormat="1" x14ac:dyDescent="0.25">
      <c r="A313" s="50" t="s">
        <v>1161</v>
      </c>
      <c r="B313" s="66" t="s">
        <v>1641</v>
      </c>
      <c r="C313" s="66">
        <v>940.16610106000007</v>
      </c>
      <c r="D313" s="66" t="s">
        <v>821</v>
      </c>
      <c r="E313" s="55"/>
      <c r="F313" s="129">
        <f t="shared" si="12"/>
        <v>8.118323017598511E-2</v>
      </c>
      <c r="G313" s="129" t="str">
        <f t="shared" si="13"/>
        <v/>
      </c>
    </row>
    <row r="314" spans="1:7" customFormat="1" x14ac:dyDescent="0.25">
      <c r="A314" s="50" t="s">
        <v>1162</v>
      </c>
      <c r="B314" s="66" t="s">
        <v>1642</v>
      </c>
      <c r="C314" s="66">
        <v>1519.4337428000003</v>
      </c>
      <c r="D314" s="66" t="s">
        <v>821</v>
      </c>
      <c r="E314" s="55"/>
      <c r="F314" s="129">
        <f t="shared" si="12"/>
        <v>0.13120292163248162</v>
      </c>
      <c r="G314" s="129" t="str">
        <f t="shared" si="13"/>
        <v/>
      </c>
    </row>
    <row r="315" spans="1:7" customFormat="1" x14ac:dyDescent="0.25">
      <c r="A315" s="50" t="s">
        <v>1163</v>
      </c>
      <c r="B315" s="66" t="s">
        <v>1643</v>
      </c>
      <c r="C315" s="66">
        <v>2001.2069468899999</v>
      </c>
      <c r="D315" s="66" t="s">
        <v>821</v>
      </c>
      <c r="E315" s="55"/>
      <c r="F315" s="129">
        <f t="shared" si="12"/>
        <v>0.17280398007966788</v>
      </c>
      <c r="G315" s="129" t="str">
        <f t="shared" si="13"/>
        <v/>
      </c>
    </row>
    <row r="316" spans="1:7" customFormat="1" x14ac:dyDescent="0.25">
      <c r="A316" s="50" t="s">
        <v>1164</v>
      </c>
      <c r="B316" s="66" t="s">
        <v>1644</v>
      </c>
      <c r="C316" s="66">
        <v>1561.9342108900003</v>
      </c>
      <c r="D316" s="66" t="s">
        <v>821</v>
      </c>
      <c r="E316" s="55"/>
      <c r="F316" s="129">
        <f t="shared" si="12"/>
        <v>0.1348728319596541</v>
      </c>
      <c r="G316" s="129" t="str">
        <f t="shared" si="13"/>
        <v/>
      </c>
    </row>
    <row r="317" spans="1:7" customFormat="1" x14ac:dyDescent="0.25">
      <c r="A317" s="50" t="s">
        <v>1165</v>
      </c>
      <c r="B317" s="66" t="s">
        <v>1645</v>
      </c>
      <c r="C317" s="66">
        <v>2319.0039457799999</v>
      </c>
      <c r="D317" s="66" t="s">
        <v>821</v>
      </c>
      <c r="E317" s="55"/>
      <c r="F317" s="129">
        <f t="shared" si="12"/>
        <v>0.20024571285543583</v>
      </c>
      <c r="G317" s="129" t="str">
        <f t="shared" si="13"/>
        <v/>
      </c>
    </row>
    <row r="318" spans="1:7" customFormat="1" x14ac:dyDescent="0.25">
      <c r="A318" s="50" t="s">
        <v>1166</v>
      </c>
      <c r="B318" s="66" t="s">
        <v>1646</v>
      </c>
      <c r="C318" s="66">
        <v>713.62808507</v>
      </c>
      <c r="D318" s="66" t="s">
        <v>821</v>
      </c>
      <c r="E318" s="55"/>
      <c r="F318" s="129">
        <f t="shared" si="12"/>
        <v>6.1621699638996011E-2</v>
      </c>
      <c r="G318" s="129" t="str">
        <f t="shared" si="13"/>
        <v/>
      </c>
    </row>
    <row r="319" spans="1:7" customFormat="1" x14ac:dyDescent="0.25">
      <c r="A319" s="50" t="s">
        <v>1167</v>
      </c>
      <c r="B319" s="66" t="s">
        <v>1647</v>
      </c>
      <c r="C319" s="66">
        <v>60.683782310000005</v>
      </c>
      <c r="D319" s="66" t="s">
        <v>821</v>
      </c>
      <c r="E319" s="55"/>
      <c r="F319" s="129">
        <f t="shared" si="12"/>
        <v>5.240037331347795E-3</v>
      </c>
      <c r="G319" s="129" t="str">
        <f t="shared" si="13"/>
        <v/>
      </c>
    </row>
    <row r="320" spans="1:7" customFormat="1" x14ac:dyDescent="0.25">
      <c r="A320" s="50" t="s">
        <v>1205</v>
      </c>
      <c r="B320" s="66" t="s">
        <v>1648</v>
      </c>
      <c r="C320" s="66">
        <v>1.54749</v>
      </c>
      <c r="D320" s="66" t="s">
        <v>821</v>
      </c>
      <c r="E320" s="55"/>
      <c r="F320" s="129">
        <f t="shared" si="12"/>
        <v>1.3362557608000551E-4</v>
      </c>
      <c r="G320" s="129" t="str">
        <f t="shared" si="13"/>
        <v/>
      </c>
    </row>
    <row r="321" spans="1:7" customFormat="1" x14ac:dyDescent="0.25">
      <c r="A321" s="50" t="s">
        <v>1208</v>
      </c>
      <c r="B321" s="66" t="s">
        <v>821</v>
      </c>
      <c r="C321" s="66" t="s">
        <v>821</v>
      </c>
      <c r="D321" s="66" t="s">
        <v>821</v>
      </c>
      <c r="E321" s="55"/>
      <c r="F321" s="129" t="e">
        <f>IF($C$328=0,"",IF(C321="[For completion]","",C321/$C$328))</f>
        <v>#VALUE!</v>
      </c>
      <c r="G321" s="129" t="str">
        <f t="shared" si="13"/>
        <v/>
      </c>
    </row>
    <row r="322" spans="1:7" customFormat="1" x14ac:dyDescent="0.25">
      <c r="A322" s="50" t="s">
        <v>1209</v>
      </c>
      <c r="B322" s="66" t="s">
        <v>821</v>
      </c>
      <c r="C322" s="66" t="s">
        <v>821</v>
      </c>
      <c r="D322" s="66" t="s">
        <v>821</v>
      </c>
      <c r="E322" s="55"/>
      <c r="F322" s="129" t="e">
        <f t="shared" si="12"/>
        <v>#VALUE!</v>
      </c>
      <c r="G322" s="129" t="str">
        <f t="shared" si="13"/>
        <v/>
      </c>
    </row>
    <row r="323" spans="1:7" customFormat="1" x14ac:dyDescent="0.25">
      <c r="A323" s="50" t="s">
        <v>1210</v>
      </c>
      <c r="B323" s="66" t="s">
        <v>821</v>
      </c>
      <c r="C323" s="66" t="s">
        <v>821</v>
      </c>
      <c r="D323" s="66" t="s">
        <v>821</v>
      </c>
      <c r="E323" s="55"/>
      <c r="F323" s="129" t="e">
        <f t="shared" si="12"/>
        <v>#VALUE!</v>
      </c>
      <c r="G323" s="129" t="str">
        <f t="shared" si="13"/>
        <v/>
      </c>
    </row>
    <row r="324" spans="1:7" customFormat="1" x14ac:dyDescent="0.25">
      <c r="A324" s="50" t="s">
        <v>1211</v>
      </c>
      <c r="B324" s="66" t="s">
        <v>821</v>
      </c>
      <c r="C324" s="66" t="s">
        <v>821</v>
      </c>
      <c r="D324" s="66" t="s">
        <v>821</v>
      </c>
      <c r="E324" s="55"/>
      <c r="F324" s="129" t="e">
        <f t="shared" si="12"/>
        <v>#VALUE!</v>
      </c>
      <c r="G324" s="129" t="str">
        <f t="shared" si="13"/>
        <v/>
      </c>
    </row>
    <row r="325" spans="1:7" customFormat="1" x14ac:dyDescent="0.25">
      <c r="A325" s="50" t="s">
        <v>1212</v>
      </c>
      <c r="B325" s="66" t="s">
        <v>821</v>
      </c>
      <c r="C325" s="66" t="s">
        <v>821</v>
      </c>
      <c r="D325" s="66" t="s">
        <v>821</v>
      </c>
      <c r="E325" s="55"/>
      <c r="F325" s="129" t="e">
        <f t="shared" si="12"/>
        <v>#VALUE!</v>
      </c>
      <c r="G325" s="129" t="str">
        <f t="shared" si="13"/>
        <v/>
      </c>
    </row>
    <row r="326" spans="1:7" customFormat="1" x14ac:dyDescent="0.25">
      <c r="A326" s="50" t="s">
        <v>1213</v>
      </c>
      <c r="B326" s="66" t="s">
        <v>821</v>
      </c>
      <c r="C326" s="66" t="s">
        <v>821</v>
      </c>
      <c r="D326" s="66" t="s">
        <v>821</v>
      </c>
      <c r="E326" s="55"/>
      <c r="F326" s="129" t="e">
        <f t="shared" si="12"/>
        <v>#VALUE!</v>
      </c>
      <c r="G326" s="129" t="str">
        <f t="shared" si="13"/>
        <v/>
      </c>
    </row>
    <row r="327" spans="1:7" customFormat="1" x14ac:dyDescent="0.25">
      <c r="A327" s="50" t="s">
        <v>1214</v>
      </c>
      <c r="B327" s="66" t="s">
        <v>1175</v>
      </c>
      <c r="C327" s="66" t="s">
        <v>821</v>
      </c>
      <c r="D327" s="66" t="s">
        <v>821</v>
      </c>
      <c r="E327" s="55"/>
      <c r="F327" s="129" t="e">
        <f t="shared" si="12"/>
        <v>#VALUE!</v>
      </c>
      <c r="G327" s="129" t="str">
        <f t="shared" si="13"/>
        <v/>
      </c>
    </row>
    <row r="328" spans="1:7" customFormat="1" x14ac:dyDescent="0.25">
      <c r="A328" s="50" t="s">
        <v>1215</v>
      </c>
      <c r="B328" s="66" t="s">
        <v>140</v>
      </c>
      <c r="C328" s="124">
        <f>SUM(C310:C327)</f>
        <v>11580.791981570001</v>
      </c>
      <c r="D328" s="50">
        <f>SUM(D310:D327)</f>
        <v>0</v>
      </c>
      <c r="E328" s="55"/>
      <c r="F328" s="137" t="e">
        <f>SUM(F310:F327)</f>
        <v>#VALUE!</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v>653.2129953000001</v>
      </c>
      <c r="D333" s="50" t="s">
        <v>78</v>
      </c>
      <c r="E333" s="55"/>
      <c r="F333" s="129">
        <f>IF($C$346=0,"",IF(C333="[For completion]","",C333/$C$346))</f>
        <v>5.6404863876282532E-2</v>
      </c>
      <c r="G333" s="129" t="str">
        <f>IF($D$346=0,"",IF(D333="[For completion]","",D333/$D$346))</f>
        <v/>
      </c>
    </row>
    <row r="334" spans="1:7" customFormat="1" x14ac:dyDescent="0.25">
      <c r="A334" s="50" t="s">
        <v>1219</v>
      </c>
      <c r="B334" s="66" t="s">
        <v>1125</v>
      </c>
      <c r="C334" s="124">
        <v>775.54639418000011</v>
      </c>
      <c r="D334" s="50" t="s">
        <v>78</v>
      </c>
      <c r="E334" s="55"/>
      <c r="F334" s="129">
        <f t="shared" ref="F334:F345" si="14">IF($C$346=0,"",IF(C334="[For completion]","",C334/$C$346))</f>
        <v>6.6968338211603015E-2</v>
      </c>
      <c r="G334" s="129" t="str">
        <f t="shared" ref="G334:G345" si="15">IF($D$346=0,"",IF(D334="[For completion]","",D334/$D$346))</f>
        <v/>
      </c>
    </row>
    <row r="335" spans="1:7" customFormat="1" x14ac:dyDescent="0.25">
      <c r="A335" s="50" t="s">
        <v>1220</v>
      </c>
      <c r="B335" s="66" t="s">
        <v>1293</v>
      </c>
      <c r="C335" s="124">
        <v>1334.03271513</v>
      </c>
      <c r="D335" s="50" t="s">
        <v>78</v>
      </c>
      <c r="E335" s="55"/>
      <c r="F335" s="129">
        <f t="shared" si="14"/>
        <v>0.1151935651078974</v>
      </c>
      <c r="G335" s="129" t="str">
        <f t="shared" si="15"/>
        <v/>
      </c>
    </row>
    <row r="336" spans="1:7" customFormat="1" x14ac:dyDescent="0.25">
      <c r="A336" s="50" t="s">
        <v>1221</v>
      </c>
      <c r="B336" s="66" t="s">
        <v>1126</v>
      </c>
      <c r="C336" s="124">
        <v>1141.09791989</v>
      </c>
      <c r="D336" s="50" t="s">
        <v>78</v>
      </c>
      <c r="E336" s="55"/>
      <c r="F336" s="129">
        <f t="shared" si="14"/>
        <v>9.8533668656338474E-2</v>
      </c>
      <c r="G336" s="129" t="str">
        <f t="shared" si="15"/>
        <v/>
      </c>
    </row>
    <row r="337" spans="1:7" customFormat="1" x14ac:dyDescent="0.25">
      <c r="A337" s="50" t="s">
        <v>1222</v>
      </c>
      <c r="B337" s="66" t="s">
        <v>1127</v>
      </c>
      <c r="C337" s="124">
        <v>1134.8185468600002</v>
      </c>
      <c r="D337" s="50" t="s">
        <v>78</v>
      </c>
      <c r="E337" s="55"/>
      <c r="F337" s="129">
        <f t="shared" si="14"/>
        <v>9.7991445547591427E-2</v>
      </c>
      <c r="G337" s="129" t="str">
        <f t="shared" si="15"/>
        <v/>
      </c>
    </row>
    <row r="338" spans="1:7" customFormat="1" x14ac:dyDescent="0.25">
      <c r="A338" s="50" t="s">
        <v>1223</v>
      </c>
      <c r="B338" s="66" t="s">
        <v>1128</v>
      </c>
      <c r="C338" s="124">
        <v>1362.8220303300002</v>
      </c>
      <c r="D338" s="50" t="s">
        <v>78</v>
      </c>
      <c r="E338" s="55"/>
      <c r="F338" s="129">
        <f t="shared" si="14"/>
        <v>0.11767951902588646</v>
      </c>
      <c r="G338" s="129" t="str">
        <f t="shared" si="15"/>
        <v/>
      </c>
    </row>
    <row r="339" spans="1:7" customFormat="1" x14ac:dyDescent="0.25">
      <c r="A339" s="50" t="s">
        <v>1224</v>
      </c>
      <c r="B339" s="66" t="s">
        <v>1129</v>
      </c>
      <c r="C339" s="124">
        <v>934.10374789000002</v>
      </c>
      <c r="D339" s="50" t="s">
        <v>78</v>
      </c>
      <c r="E339" s="55"/>
      <c r="F339" s="129">
        <f t="shared" si="14"/>
        <v>8.0659746706145757E-2</v>
      </c>
      <c r="G339" s="129" t="str">
        <f t="shared" si="15"/>
        <v/>
      </c>
    </row>
    <row r="340" spans="1:7" customFormat="1" x14ac:dyDescent="0.25">
      <c r="A340" s="50" t="s">
        <v>1225</v>
      </c>
      <c r="B340" s="66" t="s">
        <v>1130</v>
      </c>
      <c r="C340" s="124">
        <v>737.63541662000011</v>
      </c>
      <c r="D340" s="50" t="s">
        <v>78</v>
      </c>
      <c r="E340" s="55"/>
      <c r="F340" s="129">
        <f t="shared" si="14"/>
        <v>6.3694729841784051E-2</v>
      </c>
      <c r="G340" s="129" t="str">
        <f t="shared" si="15"/>
        <v/>
      </c>
    </row>
    <row r="341" spans="1:7" customFormat="1" x14ac:dyDescent="0.25">
      <c r="A341" s="50" t="s">
        <v>1226</v>
      </c>
      <c r="B341" s="66" t="s">
        <v>1548</v>
      </c>
      <c r="C341" s="124">
        <v>2323.3922882900006</v>
      </c>
      <c r="D341" s="50" t="s">
        <v>78</v>
      </c>
      <c r="E341" s="55"/>
      <c r="F341" s="129">
        <f t="shared" si="14"/>
        <v>0.2006246457053639</v>
      </c>
      <c r="G341" s="129" t="str">
        <f t="shared" si="15"/>
        <v/>
      </c>
    </row>
    <row r="342" spans="1:7" customFormat="1" x14ac:dyDescent="0.25">
      <c r="A342" s="50" t="s">
        <v>1227</v>
      </c>
      <c r="B342" s="50" t="s">
        <v>1551</v>
      </c>
      <c r="C342" s="124">
        <v>297.68694676000001</v>
      </c>
      <c r="D342" s="50" t="s">
        <v>78</v>
      </c>
      <c r="F342" s="129">
        <f t="shared" si="14"/>
        <v>2.5705232183925539E-2</v>
      </c>
      <c r="G342" s="129" t="str">
        <f t="shared" si="15"/>
        <v/>
      </c>
    </row>
    <row r="343" spans="1:7" customFormat="1" x14ac:dyDescent="0.25">
      <c r="A343" s="50" t="s">
        <v>1228</v>
      </c>
      <c r="B343" s="50" t="s">
        <v>1549</v>
      </c>
      <c r="C343" s="124">
        <v>886.44298032000006</v>
      </c>
      <c r="D343" s="50" t="s">
        <v>78</v>
      </c>
      <c r="F343" s="129">
        <f t="shared" si="14"/>
        <v>7.6544245137181499E-2</v>
      </c>
      <c r="G343" s="129" t="str">
        <f t="shared" si="15"/>
        <v/>
      </c>
    </row>
    <row r="344" spans="1:7" customFormat="1" x14ac:dyDescent="0.25">
      <c r="A344" s="50" t="s">
        <v>1545</v>
      </c>
      <c r="B344" s="66" t="s">
        <v>1550</v>
      </c>
      <c r="C344" s="124" t="s">
        <v>78</v>
      </c>
      <c r="D344" s="50" t="s">
        <v>78</v>
      </c>
      <c r="E344" s="55"/>
      <c r="F344" s="129" t="str">
        <f t="shared" si="14"/>
        <v/>
      </c>
      <c r="G344" s="129" t="str">
        <f t="shared" si="15"/>
        <v/>
      </c>
    </row>
    <row r="345" spans="1:7" customFormat="1" x14ac:dyDescent="0.25">
      <c r="A345" s="50" t="s">
        <v>1546</v>
      </c>
      <c r="B345" s="50" t="s">
        <v>1175</v>
      </c>
      <c r="C345" s="124" t="s">
        <v>78</v>
      </c>
      <c r="D345" s="50" t="s">
        <v>78</v>
      </c>
      <c r="F345" s="129" t="str">
        <f t="shared" si="14"/>
        <v/>
      </c>
      <c r="G345" s="129" t="str">
        <f t="shared" si="15"/>
        <v/>
      </c>
    </row>
    <row r="346" spans="1:7" customFormat="1" x14ac:dyDescent="0.25">
      <c r="A346" s="50" t="s">
        <v>1547</v>
      </c>
      <c r="B346" s="66" t="s">
        <v>140</v>
      </c>
      <c r="C346" s="124">
        <f>SUM(C333:C345)</f>
        <v>11580.791981570001</v>
      </c>
      <c r="D346" s="50">
        <f>SUM(D333:D345)</f>
        <v>0</v>
      </c>
      <c r="E346" s="55"/>
      <c r="F346" s="137">
        <f>SUM(F333:F345)</f>
        <v>1</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6">IF($C$365=0,"",IF(C359="[For completion]","",C359/$C$365))</f>
        <v/>
      </c>
      <c r="G359" s="129" t="str">
        <f t="shared" ref="G359:G364" si="17">IF($D$365=0,"",IF(D359="[For completion]","",D359/$D$365))</f>
        <v/>
      </c>
    </row>
    <row r="360" spans="1:7" customFormat="1" x14ac:dyDescent="0.25">
      <c r="A360" s="50" t="s">
        <v>1350</v>
      </c>
      <c r="B360" s="66" t="s">
        <v>1171</v>
      </c>
      <c r="C360" s="124" t="s">
        <v>78</v>
      </c>
      <c r="D360" s="50" t="s">
        <v>78</v>
      </c>
      <c r="E360" s="55"/>
      <c r="F360" s="129" t="str">
        <f t="shared" si="16"/>
        <v/>
      </c>
      <c r="G360" s="129" t="str">
        <f t="shared" si="17"/>
        <v/>
      </c>
    </row>
    <row r="361" spans="1:7" customFormat="1" x14ac:dyDescent="0.25">
      <c r="A361" s="50" t="s">
        <v>1351</v>
      </c>
      <c r="B361" s="66" t="s">
        <v>1172</v>
      </c>
      <c r="C361" s="124" t="s">
        <v>78</v>
      </c>
      <c r="D361" s="50" t="s">
        <v>78</v>
      </c>
      <c r="E361" s="55"/>
      <c r="F361" s="129" t="str">
        <f t="shared" si="16"/>
        <v/>
      </c>
      <c r="G361" s="129" t="str">
        <f t="shared" si="17"/>
        <v/>
      </c>
    </row>
    <row r="362" spans="1:7" customFormat="1" x14ac:dyDescent="0.25">
      <c r="A362" s="50" t="s">
        <v>1352</v>
      </c>
      <c r="B362" s="66" t="s">
        <v>1173</v>
      </c>
      <c r="C362" s="124" t="s">
        <v>78</v>
      </c>
      <c r="D362" s="50" t="s">
        <v>78</v>
      </c>
      <c r="E362" s="55"/>
      <c r="F362" s="129" t="str">
        <f t="shared" si="16"/>
        <v/>
      </c>
      <c r="G362" s="129" t="str">
        <f t="shared" si="17"/>
        <v/>
      </c>
    </row>
    <row r="363" spans="1:7" customFormat="1" x14ac:dyDescent="0.25">
      <c r="A363" s="50" t="s">
        <v>1353</v>
      </c>
      <c r="B363" s="66" t="s">
        <v>1174</v>
      </c>
      <c r="C363" s="124" t="s">
        <v>78</v>
      </c>
      <c r="D363" s="50" t="s">
        <v>78</v>
      </c>
      <c r="E363" s="55"/>
      <c r="F363" s="129" t="str">
        <f t="shared" si="16"/>
        <v/>
      </c>
      <c r="G363" s="129" t="str">
        <f t="shared" si="17"/>
        <v/>
      </c>
    </row>
    <row r="364" spans="1:7" customFormat="1" x14ac:dyDescent="0.25">
      <c r="A364" s="50" t="s">
        <v>1354</v>
      </c>
      <c r="B364" s="66" t="s">
        <v>1132</v>
      </c>
      <c r="C364" s="124" t="s">
        <v>78</v>
      </c>
      <c r="D364" s="50" t="s">
        <v>78</v>
      </c>
      <c r="E364" s="55"/>
      <c r="F364" s="129" t="str">
        <f t="shared" si="16"/>
        <v/>
      </c>
      <c r="G364" s="129" t="str">
        <f t="shared" si="17"/>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8">IF($D$393=0,"",IF(D376="[For completion]","",D376/$D$393))</f>
        <v/>
      </c>
    </row>
    <row r="377" spans="1:7" customFormat="1" x14ac:dyDescent="0.25">
      <c r="A377" s="50" t="s">
        <v>1364</v>
      </c>
      <c r="B377" s="66" t="s">
        <v>1171</v>
      </c>
      <c r="C377" s="160" t="s">
        <v>78</v>
      </c>
      <c r="D377" s="50" t="s">
        <v>78</v>
      </c>
      <c r="E377" s="48"/>
      <c r="F377" s="143" t="s">
        <v>78</v>
      </c>
      <c r="G377" s="129" t="str">
        <f t="shared" si="18"/>
        <v/>
      </c>
    </row>
    <row r="378" spans="1:7" customFormat="1" x14ac:dyDescent="0.25">
      <c r="A378" s="50" t="s">
        <v>1365</v>
      </c>
      <c r="B378" s="66" t="s">
        <v>1172</v>
      </c>
      <c r="C378" s="160" t="s">
        <v>78</v>
      </c>
      <c r="D378" s="50" t="s">
        <v>78</v>
      </c>
      <c r="E378" s="48"/>
      <c r="F378" s="143" t="s">
        <v>78</v>
      </c>
      <c r="G378" s="129" t="str">
        <f t="shared" si="18"/>
        <v/>
      </c>
    </row>
    <row r="379" spans="1:7" customFormat="1" x14ac:dyDescent="0.25">
      <c r="A379" s="50" t="s">
        <v>1366</v>
      </c>
      <c r="B379" s="66" t="s">
        <v>1173</v>
      </c>
      <c r="C379" s="160" t="s">
        <v>78</v>
      </c>
      <c r="D379" s="50" t="s">
        <v>78</v>
      </c>
      <c r="E379" s="48"/>
      <c r="F379" s="143" t="s">
        <v>78</v>
      </c>
      <c r="G379" s="129" t="str">
        <f t="shared" si="18"/>
        <v/>
      </c>
    </row>
    <row r="380" spans="1:7" customFormat="1" x14ac:dyDescent="0.25">
      <c r="A380" s="50" t="s">
        <v>1367</v>
      </c>
      <c r="B380" s="66" t="s">
        <v>1174</v>
      </c>
      <c r="C380" s="160" t="s">
        <v>78</v>
      </c>
      <c r="D380" s="50" t="s">
        <v>78</v>
      </c>
      <c r="E380" s="48"/>
      <c r="F380" s="143" t="s">
        <v>78</v>
      </c>
      <c r="G380" s="129" t="str">
        <f t="shared" si="18"/>
        <v/>
      </c>
    </row>
    <row r="381" spans="1:7" customFormat="1" x14ac:dyDescent="0.25">
      <c r="A381" s="50" t="s">
        <v>1368</v>
      </c>
      <c r="B381" s="66" t="s">
        <v>1132</v>
      </c>
      <c r="C381" s="160" t="s">
        <v>78</v>
      </c>
      <c r="D381" s="50" t="s">
        <v>78</v>
      </c>
      <c r="E381" s="48"/>
      <c r="F381" s="143" t="s">
        <v>78</v>
      </c>
      <c r="G381" s="129" t="str">
        <f t="shared" si="18"/>
        <v/>
      </c>
    </row>
    <row r="382" spans="1:7" customFormat="1" x14ac:dyDescent="0.25">
      <c r="A382" s="50" t="s">
        <v>1369</v>
      </c>
      <c r="B382" s="66" t="s">
        <v>1175</v>
      </c>
      <c r="C382" s="160" t="s">
        <v>78</v>
      </c>
      <c r="D382" s="50" t="s">
        <v>78</v>
      </c>
      <c r="E382" s="48"/>
      <c r="F382" s="143" t="s">
        <v>78</v>
      </c>
      <c r="G382" s="129" t="str">
        <f t="shared" si="18"/>
        <v/>
      </c>
    </row>
    <row r="383" spans="1:7" customFormat="1" x14ac:dyDescent="0.25">
      <c r="A383" s="50" t="s">
        <v>1370</v>
      </c>
      <c r="B383" s="66" t="s">
        <v>140</v>
      </c>
      <c r="C383" s="124">
        <v>0</v>
      </c>
      <c r="D383" s="124">
        <v>0</v>
      </c>
      <c r="E383" s="48"/>
      <c r="F383" s="50"/>
      <c r="G383" s="129" t="str">
        <f t="shared" si="18"/>
        <v/>
      </c>
    </row>
    <row r="384" spans="1:7" customFormat="1" x14ac:dyDescent="0.25">
      <c r="A384" s="50" t="s">
        <v>1371</v>
      </c>
      <c r="B384" s="66" t="s">
        <v>1535</v>
      </c>
      <c r="C384" s="50"/>
      <c r="D384" s="50"/>
      <c r="E384" s="50"/>
      <c r="F384" s="143" t="s">
        <v>78</v>
      </c>
      <c r="G384" s="129" t="str">
        <f t="shared" si="18"/>
        <v/>
      </c>
    </row>
    <row r="385" spans="1:7" customFormat="1" x14ac:dyDescent="0.25">
      <c r="A385" s="50" t="s">
        <v>1372</v>
      </c>
      <c r="B385" s="66"/>
      <c r="C385" s="124"/>
      <c r="D385" s="50"/>
      <c r="E385" s="48"/>
      <c r="F385" s="129"/>
      <c r="G385" s="129" t="str">
        <f t="shared" si="18"/>
        <v/>
      </c>
    </row>
    <row r="386" spans="1:7" customFormat="1" x14ac:dyDescent="0.25">
      <c r="A386" s="50" t="s">
        <v>1373</v>
      </c>
      <c r="B386" s="66"/>
      <c r="C386" s="124"/>
      <c r="D386" s="50"/>
      <c r="E386" s="48"/>
      <c r="F386" s="129"/>
      <c r="G386" s="129" t="str">
        <f t="shared" si="18"/>
        <v/>
      </c>
    </row>
    <row r="387" spans="1:7" customFormat="1" x14ac:dyDescent="0.25">
      <c r="A387" s="50" t="s">
        <v>1374</v>
      </c>
      <c r="B387" s="66"/>
      <c r="C387" s="124"/>
      <c r="D387" s="50"/>
      <c r="E387" s="48"/>
      <c r="F387" s="129"/>
      <c r="G387" s="129" t="str">
        <f t="shared" si="18"/>
        <v/>
      </c>
    </row>
    <row r="388" spans="1:7" customFormat="1" x14ac:dyDescent="0.25">
      <c r="A388" s="50" t="s">
        <v>1375</v>
      </c>
      <c r="B388" s="66"/>
      <c r="C388" s="124"/>
      <c r="D388" s="50"/>
      <c r="E388" s="48"/>
      <c r="F388" s="129"/>
      <c r="G388" s="129" t="str">
        <f t="shared" si="18"/>
        <v/>
      </c>
    </row>
    <row r="389" spans="1:7" customFormat="1" x14ac:dyDescent="0.25">
      <c r="A389" s="50" t="s">
        <v>1376</v>
      </c>
      <c r="B389" s="66"/>
      <c r="C389" s="124"/>
      <c r="D389" s="50"/>
      <c r="E389" s="48"/>
      <c r="F389" s="129"/>
      <c r="G389" s="129" t="str">
        <f t="shared" si="18"/>
        <v/>
      </c>
    </row>
    <row r="390" spans="1:7" customFormat="1" x14ac:dyDescent="0.25">
      <c r="A390" s="50" t="s">
        <v>1377</v>
      </c>
      <c r="B390" s="66"/>
      <c r="C390" s="124"/>
      <c r="D390" s="50"/>
      <c r="E390" s="48"/>
      <c r="F390" s="129"/>
      <c r="G390" s="129" t="str">
        <f t="shared" si="18"/>
        <v/>
      </c>
    </row>
    <row r="391" spans="1:7" customFormat="1" x14ac:dyDescent="0.25">
      <c r="A391" s="50" t="s">
        <v>1378</v>
      </c>
      <c r="B391" s="66"/>
      <c r="C391" s="124"/>
      <c r="D391" s="50"/>
      <c r="E391" s="48"/>
      <c r="F391" s="129"/>
      <c r="G391" s="129" t="str">
        <f t="shared" si="18"/>
        <v/>
      </c>
    </row>
    <row r="392" spans="1:7" customFormat="1" x14ac:dyDescent="0.25">
      <c r="A392" s="50" t="s">
        <v>1379</v>
      </c>
      <c r="B392" s="66"/>
      <c r="C392" s="124"/>
      <c r="D392" s="50"/>
      <c r="E392" s="48"/>
      <c r="F392" s="129"/>
      <c r="G392" s="129" t="str">
        <f t="shared" si="18"/>
        <v/>
      </c>
    </row>
    <row r="393" spans="1:7" customFormat="1" x14ac:dyDescent="0.25">
      <c r="A393" s="50" t="s">
        <v>1380</v>
      </c>
      <c r="B393" s="66"/>
      <c r="C393" s="124"/>
      <c r="D393" s="50"/>
      <c r="E393" s="48"/>
      <c r="F393" s="129"/>
      <c r="G393" s="129" t="str">
        <f t="shared" si="18"/>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9">IF($C$452=0,"",IF(C428="[for completion]","",C428/$C$452))</f>
        <v/>
      </c>
      <c r="G428" s="129" t="str">
        <f t="shared" ref="G428:G451" si="20">IF($D$452=0,"",IF(D428="[for completion]","",D428/$D$452))</f>
        <v/>
      </c>
    </row>
    <row r="429" spans="1:7" x14ac:dyDescent="0.25">
      <c r="A429" s="50" t="s">
        <v>1178</v>
      </c>
      <c r="B429" s="66" t="s">
        <v>574</v>
      </c>
      <c r="C429" s="124" t="s">
        <v>78</v>
      </c>
      <c r="D429" s="138" t="s">
        <v>78</v>
      </c>
      <c r="E429" s="63"/>
      <c r="F429" s="129" t="str">
        <f t="shared" si="19"/>
        <v/>
      </c>
      <c r="G429" s="129" t="str">
        <f t="shared" si="20"/>
        <v/>
      </c>
    </row>
    <row r="430" spans="1:7" x14ac:dyDescent="0.25">
      <c r="A430" s="50" t="s">
        <v>1179</v>
      </c>
      <c r="B430" s="66" t="s">
        <v>574</v>
      </c>
      <c r="C430" s="124" t="s">
        <v>78</v>
      </c>
      <c r="D430" s="138" t="s">
        <v>78</v>
      </c>
      <c r="E430" s="63"/>
      <c r="F430" s="129" t="str">
        <f t="shared" si="19"/>
        <v/>
      </c>
      <c r="G430" s="129" t="str">
        <f t="shared" si="20"/>
        <v/>
      </c>
    </row>
    <row r="431" spans="1:7" x14ac:dyDescent="0.25">
      <c r="A431" s="50" t="s">
        <v>1180</v>
      </c>
      <c r="B431" s="66" t="s">
        <v>574</v>
      </c>
      <c r="C431" s="124" t="s">
        <v>78</v>
      </c>
      <c r="D431" s="138" t="s">
        <v>78</v>
      </c>
      <c r="E431" s="63"/>
      <c r="F431" s="129" t="str">
        <f t="shared" si="19"/>
        <v/>
      </c>
      <c r="G431" s="129" t="str">
        <f t="shared" si="20"/>
        <v/>
      </c>
    </row>
    <row r="432" spans="1:7" x14ac:dyDescent="0.25">
      <c r="A432" s="50" t="s">
        <v>1181</v>
      </c>
      <c r="B432" s="66" t="s">
        <v>574</v>
      </c>
      <c r="C432" s="124" t="s">
        <v>78</v>
      </c>
      <c r="D432" s="138" t="s">
        <v>78</v>
      </c>
      <c r="E432" s="63"/>
      <c r="F432" s="129" t="str">
        <f t="shared" si="19"/>
        <v/>
      </c>
      <c r="G432" s="129" t="str">
        <f t="shared" si="20"/>
        <v/>
      </c>
    </row>
    <row r="433" spans="1:7" x14ac:dyDescent="0.25">
      <c r="A433" s="50" t="s">
        <v>1182</v>
      </c>
      <c r="B433" s="66" t="s">
        <v>574</v>
      </c>
      <c r="C433" s="124" t="s">
        <v>78</v>
      </c>
      <c r="D433" s="138" t="s">
        <v>78</v>
      </c>
      <c r="E433" s="63"/>
      <c r="F433" s="129" t="str">
        <f t="shared" si="19"/>
        <v/>
      </c>
      <c r="G433" s="129" t="str">
        <f t="shared" si="20"/>
        <v/>
      </c>
    </row>
    <row r="434" spans="1:7" x14ac:dyDescent="0.25">
      <c r="A434" s="50" t="s">
        <v>1183</v>
      </c>
      <c r="B434" s="66" t="s">
        <v>574</v>
      </c>
      <c r="C434" s="124" t="s">
        <v>78</v>
      </c>
      <c r="D434" s="138" t="s">
        <v>78</v>
      </c>
      <c r="E434" s="63"/>
      <c r="F434" s="129" t="str">
        <f t="shared" si="19"/>
        <v/>
      </c>
      <c r="G434" s="129" t="str">
        <f t="shared" si="20"/>
        <v/>
      </c>
    </row>
    <row r="435" spans="1:7" x14ac:dyDescent="0.25">
      <c r="A435" s="50" t="s">
        <v>1184</v>
      </c>
      <c r="B435" s="66" t="s">
        <v>574</v>
      </c>
      <c r="C435" s="124" t="s">
        <v>78</v>
      </c>
      <c r="D435" s="138" t="s">
        <v>78</v>
      </c>
      <c r="E435" s="63"/>
      <c r="F435" s="129" t="str">
        <f t="shared" si="19"/>
        <v/>
      </c>
      <c r="G435" s="129" t="str">
        <f t="shared" si="20"/>
        <v/>
      </c>
    </row>
    <row r="436" spans="1:7" x14ac:dyDescent="0.25">
      <c r="A436" s="50" t="s">
        <v>1185</v>
      </c>
      <c r="B436" s="66" t="s">
        <v>574</v>
      </c>
      <c r="C436" s="124" t="s">
        <v>78</v>
      </c>
      <c r="D436" s="138" t="s">
        <v>78</v>
      </c>
      <c r="E436" s="63"/>
      <c r="F436" s="129" t="str">
        <f t="shared" si="19"/>
        <v/>
      </c>
      <c r="G436" s="129" t="str">
        <f t="shared" si="20"/>
        <v/>
      </c>
    </row>
    <row r="437" spans="1:7" x14ac:dyDescent="0.25">
      <c r="A437" s="50" t="s">
        <v>1295</v>
      </c>
      <c r="B437" s="66" t="s">
        <v>574</v>
      </c>
      <c r="C437" s="124" t="s">
        <v>78</v>
      </c>
      <c r="D437" s="138" t="s">
        <v>78</v>
      </c>
      <c r="E437" s="66"/>
      <c r="F437" s="129" t="str">
        <f t="shared" si="19"/>
        <v/>
      </c>
      <c r="G437" s="129" t="str">
        <f t="shared" si="20"/>
        <v/>
      </c>
    </row>
    <row r="438" spans="1:7" x14ac:dyDescent="0.25">
      <c r="A438" s="50" t="s">
        <v>1296</v>
      </c>
      <c r="B438" s="66" t="s">
        <v>574</v>
      </c>
      <c r="C438" s="124" t="s">
        <v>78</v>
      </c>
      <c r="D438" s="138" t="s">
        <v>78</v>
      </c>
      <c r="E438" s="66"/>
      <c r="F438" s="129" t="str">
        <f t="shared" si="19"/>
        <v/>
      </c>
      <c r="G438" s="129" t="str">
        <f t="shared" si="20"/>
        <v/>
      </c>
    </row>
    <row r="439" spans="1:7" x14ac:dyDescent="0.25">
      <c r="A439" s="50" t="s">
        <v>1297</v>
      </c>
      <c r="B439" s="66" t="s">
        <v>574</v>
      </c>
      <c r="C439" s="124" t="s">
        <v>78</v>
      </c>
      <c r="D439" s="138" t="s">
        <v>78</v>
      </c>
      <c r="E439" s="66"/>
      <c r="F439" s="129" t="str">
        <f t="shared" si="19"/>
        <v/>
      </c>
      <c r="G439" s="129" t="str">
        <f t="shared" si="20"/>
        <v/>
      </c>
    </row>
    <row r="440" spans="1:7" x14ac:dyDescent="0.25">
      <c r="A440" s="50" t="s">
        <v>1298</v>
      </c>
      <c r="B440" s="66" t="s">
        <v>574</v>
      </c>
      <c r="C440" s="124" t="s">
        <v>78</v>
      </c>
      <c r="D440" s="138" t="s">
        <v>78</v>
      </c>
      <c r="E440" s="66"/>
      <c r="F440" s="129" t="str">
        <f t="shared" si="19"/>
        <v/>
      </c>
      <c r="G440" s="129" t="str">
        <f t="shared" si="20"/>
        <v/>
      </c>
    </row>
    <row r="441" spans="1:7" x14ac:dyDescent="0.25">
      <c r="A441" s="50" t="s">
        <v>1299</v>
      </c>
      <c r="B441" s="66" t="s">
        <v>574</v>
      </c>
      <c r="C441" s="124" t="s">
        <v>78</v>
      </c>
      <c r="D441" s="138" t="s">
        <v>78</v>
      </c>
      <c r="E441" s="66"/>
      <c r="F441" s="129" t="str">
        <f t="shared" si="19"/>
        <v/>
      </c>
      <c r="G441" s="129" t="str">
        <f t="shared" si="20"/>
        <v/>
      </c>
    </row>
    <row r="442" spans="1:7" x14ac:dyDescent="0.25">
      <c r="A442" s="50" t="s">
        <v>1300</v>
      </c>
      <c r="B442" s="66" t="s">
        <v>574</v>
      </c>
      <c r="C442" s="124" t="s">
        <v>78</v>
      </c>
      <c r="D442" s="138" t="s">
        <v>78</v>
      </c>
      <c r="E442" s="66"/>
      <c r="F442" s="129" t="str">
        <f t="shared" si="19"/>
        <v/>
      </c>
      <c r="G442" s="129" t="str">
        <f t="shared" si="20"/>
        <v/>
      </c>
    </row>
    <row r="443" spans="1:7" x14ac:dyDescent="0.25">
      <c r="A443" s="50" t="s">
        <v>1301</v>
      </c>
      <c r="B443" s="66" t="s">
        <v>574</v>
      </c>
      <c r="C443" s="124" t="s">
        <v>78</v>
      </c>
      <c r="D443" s="138" t="s">
        <v>78</v>
      </c>
      <c r="F443" s="129" t="str">
        <f t="shared" si="19"/>
        <v/>
      </c>
      <c r="G443" s="129" t="str">
        <f t="shared" si="20"/>
        <v/>
      </c>
    </row>
    <row r="444" spans="1:7" x14ac:dyDescent="0.25">
      <c r="A444" s="50" t="s">
        <v>1302</v>
      </c>
      <c r="B444" s="66" t="s">
        <v>574</v>
      </c>
      <c r="C444" s="124" t="s">
        <v>78</v>
      </c>
      <c r="D444" s="138" t="s">
        <v>78</v>
      </c>
      <c r="E444" s="114"/>
      <c r="F444" s="129" t="str">
        <f t="shared" si="19"/>
        <v/>
      </c>
      <c r="G444" s="129" t="str">
        <f t="shared" si="20"/>
        <v/>
      </c>
    </row>
    <row r="445" spans="1:7" x14ac:dyDescent="0.25">
      <c r="A445" s="50" t="s">
        <v>1303</v>
      </c>
      <c r="B445" s="66" t="s">
        <v>574</v>
      </c>
      <c r="C445" s="124" t="s">
        <v>78</v>
      </c>
      <c r="D445" s="138" t="s">
        <v>78</v>
      </c>
      <c r="E445" s="114"/>
      <c r="F445" s="129" t="str">
        <f t="shared" si="19"/>
        <v/>
      </c>
      <c r="G445" s="129" t="str">
        <f t="shared" si="20"/>
        <v/>
      </c>
    </row>
    <row r="446" spans="1:7" x14ac:dyDescent="0.25">
      <c r="A446" s="50" t="s">
        <v>1304</v>
      </c>
      <c r="B446" s="66" t="s">
        <v>574</v>
      </c>
      <c r="C446" s="124" t="s">
        <v>78</v>
      </c>
      <c r="D446" s="138" t="s">
        <v>78</v>
      </c>
      <c r="E446" s="114"/>
      <c r="F446" s="129" t="str">
        <f t="shared" si="19"/>
        <v/>
      </c>
      <c r="G446" s="129" t="str">
        <f t="shared" si="20"/>
        <v/>
      </c>
    </row>
    <row r="447" spans="1:7" x14ac:dyDescent="0.25">
      <c r="A447" s="50" t="s">
        <v>1305</v>
      </c>
      <c r="B447" s="66" t="s">
        <v>574</v>
      </c>
      <c r="C447" s="124" t="s">
        <v>78</v>
      </c>
      <c r="D447" s="138" t="s">
        <v>78</v>
      </c>
      <c r="E447" s="114"/>
      <c r="F447" s="129" t="str">
        <f t="shared" si="19"/>
        <v/>
      </c>
      <c r="G447" s="129" t="str">
        <f t="shared" si="20"/>
        <v/>
      </c>
    </row>
    <row r="448" spans="1:7" x14ac:dyDescent="0.25">
      <c r="A448" s="50" t="s">
        <v>1306</v>
      </c>
      <c r="B448" s="66" t="s">
        <v>574</v>
      </c>
      <c r="C448" s="124" t="s">
        <v>78</v>
      </c>
      <c r="D448" s="138" t="s">
        <v>78</v>
      </c>
      <c r="E448" s="114"/>
      <c r="F448" s="129" t="str">
        <f t="shared" si="19"/>
        <v/>
      </c>
      <c r="G448" s="129" t="str">
        <f t="shared" si="20"/>
        <v/>
      </c>
    </row>
    <row r="449" spans="1:7" x14ac:dyDescent="0.25">
      <c r="A449" s="50" t="s">
        <v>1307</v>
      </c>
      <c r="B449" s="66" t="s">
        <v>574</v>
      </c>
      <c r="C449" s="124" t="s">
        <v>78</v>
      </c>
      <c r="D449" s="138" t="s">
        <v>78</v>
      </c>
      <c r="E449" s="114"/>
      <c r="F449" s="129" t="str">
        <f t="shared" si="19"/>
        <v/>
      </c>
      <c r="G449" s="129" t="str">
        <f t="shared" si="20"/>
        <v/>
      </c>
    </row>
    <row r="450" spans="1:7" x14ac:dyDescent="0.25">
      <c r="A450" s="50" t="s">
        <v>1308</v>
      </c>
      <c r="B450" s="66" t="s">
        <v>574</v>
      </c>
      <c r="C450" s="124" t="s">
        <v>78</v>
      </c>
      <c r="D450" s="138" t="s">
        <v>78</v>
      </c>
      <c r="E450" s="114"/>
      <c r="F450" s="129" t="str">
        <f t="shared" si="19"/>
        <v/>
      </c>
      <c r="G450" s="129" t="str">
        <f t="shared" si="20"/>
        <v/>
      </c>
    </row>
    <row r="451" spans="1:7" x14ac:dyDescent="0.25">
      <c r="A451" s="50" t="s">
        <v>1309</v>
      </c>
      <c r="B451" s="66" t="s">
        <v>574</v>
      </c>
      <c r="C451" s="124" t="s">
        <v>78</v>
      </c>
      <c r="D451" s="138" t="s">
        <v>78</v>
      </c>
      <c r="E451" s="114"/>
      <c r="F451" s="129" t="str">
        <f t="shared" si="19"/>
        <v/>
      </c>
      <c r="G451" s="129" t="str">
        <f t="shared" si="20"/>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1">IF($C$465=0,"",IF(C458="[for completion]","",C458/$C$465))</f>
        <v/>
      </c>
      <c r="G458" s="129" t="str">
        <f t="shared" ref="G458:G471" si="22">IF($D$465=0,"",IF(D458="[for completion]","",D458/$D$465))</f>
        <v/>
      </c>
    </row>
    <row r="459" spans="1:7" x14ac:dyDescent="0.25">
      <c r="A459" s="50" t="s">
        <v>1189</v>
      </c>
      <c r="B459" s="50" t="s">
        <v>691</v>
      </c>
      <c r="C459" s="124" t="s">
        <v>78</v>
      </c>
      <c r="D459" s="138" t="s">
        <v>78</v>
      </c>
      <c r="F459" s="129" t="str">
        <f t="shared" si="21"/>
        <v/>
      </c>
      <c r="G459" s="129" t="str">
        <f t="shared" si="22"/>
        <v/>
      </c>
    </row>
    <row r="460" spans="1:7" x14ac:dyDescent="0.25">
      <c r="A460" s="50" t="s">
        <v>1190</v>
      </c>
      <c r="B460" s="50" t="s">
        <v>693</v>
      </c>
      <c r="C460" s="124" t="s">
        <v>78</v>
      </c>
      <c r="D460" s="138" t="s">
        <v>78</v>
      </c>
      <c r="F460" s="129" t="str">
        <f t="shared" si="21"/>
        <v/>
      </c>
      <c r="G460" s="129" t="str">
        <f t="shared" si="22"/>
        <v/>
      </c>
    </row>
    <row r="461" spans="1:7" x14ac:dyDescent="0.25">
      <c r="A461" s="50" t="s">
        <v>1191</v>
      </c>
      <c r="B461" s="50" t="s">
        <v>695</v>
      </c>
      <c r="C461" s="124" t="s">
        <v>78</v>
      </c>
      <c r="D461" s="138" t="s">
        <v>78</v>
      </c>
      <c r="F461" s="129" t="str">
        <f t="shared" si="21"/>
        <v/>
      </c>
      <c r="G461" s="129" t="str">
        <f t="shared" si="22"/>
        <v/>
      </c>
    </row>
    <row r="462" spans="1:7" x14ac:dyDescent="0.25">
      <c r="A462" s="50" t="s">
        <v>1192</v>
      </c>
      <c r="B462" s="50" t="s">
        <v>697</v>
      </c>
      <c r="C462" s="124" t="s">
        <v>78</v>
      </c>
      <c r="D462" s="138" t="s">
        <v>78</v>
      </c>
      <c r="F462" s="129" t="str">
        <f t="shared" si="21"/>
        <v/>
      </c>
      <c r="G462" s="129" t="str">
        <f t="shared" si="22"/>
        <v/>
      </c>
    </row>
    <row r="463" spans="1:7" x14ac:dyDescent="0.25">
      <c r="A463" s="50" t="s">
        <v>1193</v>
      </c>
      <c r="B463" s="50" t="s">
        <v>699</v>
      </c>
      <c r="C463" s="124" t="s">
        <v>78</v>
      </c>
      <c r="D463" s="138" t="s">
        <v>78</v>
      </c>
      <c r="F463" s="129" t="str">
        <f t="shared" si="21"/>
        <v/>
      </c>
      <c r="G463" s="129" t="str">
        <f t="shared" si="22"/>
        <v/>
      </c>
    </row>
    <row r="464" spans="1:7" x14ac:dyDescent="0.25">
      <c r="A464" s="50" t="s">
        <v>1194</v>
      </c>
      <c r="B464" s="50" t="s">
        <v>701</v>
      </c>
      <c r="C464" s="124" t="s">
        <v>78</v>
      </c>
      <c r="D464" s="138" t="s">
        <v>78</v>
      </c>
      <c r="F464" s="129" t="str">
        <f t="shared" si="21"/>
        <v/>
      </c>
      <c r="G464" s="129" t="str">
        <f t="shared" si="22"/>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1"/>
        <v/>
      </c>
      <c r="G466" s="129" t="str">
        <f t="shared" si="22"/>
        <v/>
      </c>
    </row>
    <row r="467" spans="1:7" outlineLevel="1" x14ac:dyDescent="0.25">
      <c r="A467" s="50" t="s">
        <v>1197</v>
      </c>
      <c r="B467" s="77" t="s">
        <v>706</v>
      </c>
      <c r="C467" s="124"/>
      <c r="D467" s="138"/>
      <c r="F467" s="129" t="str">
        <f t="shared" si="21"/>
        <v/>
      </c>
      <c r="G467" s="129" t="str">
        <f t="shared" si="22"/>
        <v/>
      </c>
    </row>
    <row r="468" spans="1:7" outlineLevel="1" x14ac:dyDescent="0.25">
      <c r="A468" s="50" t="s">
        <v>1198</v>
      </c>
      <c r="B468" s="77" t="s">
        <v>708</v>
      </c>
      <c r="C468" s="124"/>
      <c r="D468" s="138"/>
      <c r="F468" s="129" t="str">
        <f t="shared" si="21"/>
        <v/>
      </c>
      <c r="G468" s="129" t="str">
        <f t="shared" si="22"/>
        <v/>
      </c>
    </row>
    <row r="469" spans="1:7" outlineLevel="1" x14ac:dyDescent="0.25">
      <c r="A469" s="50" t="s">
        <v>1199</v>
      </c>
      <c r="B469" s="77" t="s">
        <v>710</v>
      </c>
      <c r="C469" s="124"/>
      <c r="D469" s="138"/>
      <c r="F469" s="129" t="str">
        <f t="shared" si="21"/>
        <v/>
      </c>
      <c r="G469" s="129" t="str">
        <f t="shared" si="22"/>
        <v/>
      </c>
    </row>
    <row r="470" spans="1:7" outlineLevel="1" x14ac:dyDescent="0.25">
      <c r="A470" s="50" t="s">
        <v>1200</v>
      </c>
      <c r="B470" s="77" t="s">
        <v>712</v>
      </c>
      <c r="C470" s="124"/>
      <c r="D470" s="138"/>
      <c r="F470" s="129" t="str">
        <f t="shared" si="21"/>
        <v/>
      </c>
      <c r="G470" s="129" t="str">
        <f t="shared" si="22"/>
        <v/>
      </c>
    </row>
    <row r="471" spans="1:7" outlineLevel="1" x14ac:dyDescent="0.25">
      <c r="A471" s="50" t="s">
        <v>1201</v>
      </c>
      <c r="B471" s="77" t="s">
        <v>714</v>
      </c>
      <c r="C471" s="124"/>
      <c r="D471" s="138"/>
      <c r="F471" s="129" t="str">
        <f t="shared" si="21"/>
        <v/>
      </c>
      <c r="G471" s="129" t="str">
        <f t="shared" si="22"/>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3">IF($C$487=0,"",IF(C480="[Mark as ND1 if not relevant]","",C480/$C$487))</f>
        <v/>
      </c>
      <c r="G480" s="129" t="str">
        <f t="shared" ref="G480:G486" si="24">IF($D$487=0,"",IF(D480="[Mark as ND1 if not relevant]","",D480/$D$487))</f>
        <v/>
      </c>
    </row>
    <row r="481" spans="1:7" x14ac:dyDescent="0.25">
      <c r="A481" s="50" t="s">
        <v>1234</v>
      </c>
      <c r="B481" s="50" t="s">
        <v>691</v>
      </c>
      <c r="C481" s="124" t="s">
        <v>112</v>
      </c>
      <c r="D481" s="138" t="s">
        <v>112</v>
      </c>
      <c r="F481" s="129" t="str">
        <f t="shared" si="23"/>
        <v/>
      </c>
      <c r="G481" s="129" t="str">
        <f t="shared" si="24"/>
        <v/>
      </c>
    </row>
    <row r="482" spans="1:7" x14ac:dyDescent="0.25">
      <c r="A482" s="50" t="s">
        <v>1235</v>
      </c>
      <c r="B482" s="50" t="s">
        <v>693</v>
      </c>
      <c r="C482" s="124" t="s">
        <v>112</v>
      </c>
      <c r="D482" s="138" t="s">
        <v>112</v>
      </c>
      <c r="F482" s="129" t="str">
        <f t="shared" si="23"/>
        <v/>
      </c>
      <c r="G482" s="129" t="str">
        <f t="shared" si="24"/>
        <v/>
      </c>
    </row>
    <row r="483" spans="1:7" x14ac:dyDescent="0.25">
      <c r="A483" s="50" t="s">
        <v>1236</v>
      </c>
      <c r="B483" s="50" t="s">
        <v>695</v>
      </c>
      <c r="C483" s="124" t="s">
        <v>112</v>
      </c>
      <c r="D483" s="138" t="s">
        <v>112</v>
      </c>
      <c r="F483" s="129" t="str">
        <f t="shared" si="23"/>
        <v/>
      </c>
      <c r="G483" s="129" t="str">
        <f t="shared" si="24"/>
        <v/>
      </c>
    </row>
    <row r="484" spans="1:7" x14ac:dyDescent="0.25">
      <c r="A484" s="50" t="s">
        <v>1237</v>
      </c>
      <c r="B484" s="50" t="s">
        <v>697</v>
      </c>
      <c r="C484" s="124" t="s">
        <v>112</v>
      </c>
      <c r="D484" s="138" t="s">
        <v>112</v>
      </c>
      <c r="F484" s="129" t="str">
        <f t="shared" si="23"/>
        <v/>
      </c>
      <c r="G484" s="129" t="str">
        <f t="shared" si="24"/>
        <v/>
      </c>
    </row>
    <row r="485" spans="1:7" x14ac:dyDescent="0.25">
      <c r="A485" s="50" t="s">
        <v>1238</v>
      </c>
      <c r="B485" s="50" t="s">
        <v>699</v>
      </c>
      <c r="C485" s="124" t="s">
        <v>112</v>
      </c>
      <c r="D485" s="138" t="s">
        <v>112</v>
      </c>
      <c r="F485" s="129" t="str">
        <f t="shared" si="23"/>
        <v/>
      </c>
      <c r="G485" s="129" t="str">
        <f t="shared" si="24"/>
        <v/>
      </c>
    </row>
    <row r="486" spans="1:7" x14ac:dyDescent="0.25">
      <c r="A486" s="50" t="s">
        <v>1239</v>
      </c>
      <c r="B486" s="50" t="s">
        <v>701</v>
      </c>
      <c r="C486" s="124" t="s">
        <v>112</v>
      </c>
      <c r="D486" s="138" t="s">
        <v>112</v>
      </c>
      <c r="F486" s="129" t="str">
        <f t="shared" si="23"/>
        <v/>
      </c>
      <c r="G486" s="129" t="str">
        <f t="shared" si="24"/>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5">IF($C$487=0,"",IF(C488="[for completion]","",C488/$C$487))</f>
        <v/>
      </c>
      <c r="G488" s="129" t="str">
        <f t="shared" ref="G488:G493" si="26">IF($D$487=0,"",IF(D488="[for completion]","",D488/$D$487))</f>
        <v/>
      </c>
    </row>
    <row r="489" spans="1:7" outlineLevel="1" x14ac:dyDescent="0.25">
      <c r="A489" s="50" t="s">
        <v>1242</v>
      </c>
      <c r="B489" s="77" t="s">
        <v>706</v>
      </c>
      <c r="C489" s="124"/>
      <c r="D489" s="138"/>
      <c r="F489" s="129" t="str">
        <f t="shared" si="25"/>
        <v/>
      </c>
      <c r="G489" s="129" t="str">
        <f t="shared" si="26"/>
        <v/>
      </c>
    </row>
    <row r="490" spans="1:7" outlineLevel="1" x14ac:dyDescent="0.25">
      <c r="A490" s="50" t="s">
        <v>1243</v>
      </c>
      <c r="B490" s="77" t="s">
        <v>708</v>
      </c>
      <c r="C490" s="124"/>
      <c r="D490" s="138"/>
      <c r="F490" s="129" t="str">
        <f t="shared" si="25"/>
        <v/>
      </c>
      <c r="G490" s="129" t="str">
        <f t="shared" si="26"/>
        <v/>
      </c>
    </row>
    <row r="491" spans="1:7" outlineLevel="1" x14ac:dyDescent="0.25">
      <c r="A491" s="50" t="s">
        <v>1244</v>
      </c>
      <c r="B491" s="77" t="s">
        <v>710</v>
      </c>
      <c r="C491" s="124"/>
      <c r="D491" s="138"/>
      <c r="F491" s="129" t="str">
        <f t="shared" si="25"/>
        <v/>
      </c>
      <c r="G491" s="129" t="str">
        <f t="shared" si="26"/>
        <v/>
      </c>
    </row>
    <row r="492" spans="1:7" outlineLevel="1" x14ac:dyDescent="0.25">
      <c r="A492" s="50" t="s">
        <v>1245</v>
      </c>
      <c r="B492" s="77" t="s">
        <v>712</v>
      </c>
      <c r="C492" s="124"/>
      <c r="D492" s="138"/>
      <c r="F492" s="129" t="str">
        <f t="shared" si="25"/>
        <v/>
      </c>
      <c r="G492" s="129" t="str">
        <f t="shared" si="26"/>
        <v/>
      </c>
    </row>
    <row r="493" spans="1:7" outlineLevel="1" x14ac:dyDescent="0.25">
      <c r="A493" s="50" t="s">
        <v>1246</v>
      </c>
      <c r="B493" s="77" t="s">
        <v>714</v>
      </c>
      <c r="C493" s="124"/>
      <c r="D493" s="138"/>
      <c r="F493" s="129" t="str">
        <f t="shared" si="25"/>
        <v/>
      </c>
      <c r="G493" s="129" t="str">
        <f t="shared" si="26"/>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7">IF($C$544=0,"",IF(C527="[for completion]","",IF(C527="","",C527/$C$544)))</f>
        <v/>
      </c>
      <c r="G527" s="129" t="str">
        <f t="shared" ref="G527:G543" si="28">IF($D$544=0,"",IF(D527="[for completion]","",IF(D527="","",D527/$D$544)))</f>
        <v/>
      </c>
    </row>
    <row r="528" spans="1:7" customFormat="1" x14ac:dyDescent="0.25">
      <c r="A528" s="50" t="s">
        <v>1412</v>
      </c>
      <c r="B528" s="66" t="s">
        <v>574</v>
      </c>
      <c r="C528" s="124" t="s">
        <v>78</v>
      </c>
      <c r="D528" s="138" t="s">
        <v>78</v>
      </c>
      <c r="E528" s="55"/>
      <c r="F528" s="129" t="str">
        <f t="shared" si="27"/>
        <v/>
      </c>
      <c r="G528" s="129" t="str">
        <f t="shared" si="28"/>
        <v/>
      </c>
    </row>
    <row r="529" spans="1:7" customFormat="1" x14ac:dyDescent="0.25">
      <c r="A529" s="50" t="s">
        <v>1413</v>
      </c>
      <c r="B529" s="66" t="s">
        <v>574</v>
      </c>
      <c r="C529" s="124" t="s">
        <v>78</v>
      </c>
      <c r="D529" s="138" t="s">
        <v>78</v>
      </c>
      <c r="E529" s="55"/>
      <c r="F529" s="129" t="str">
        <f t="shared" si="27"/>
        <v/>
      </c>
      <c r="G529" s="129" t="str">
        <f t="shared" si="28"/>
        <v/>
      </c>
    </row>
    <row r="530" spans="1:7" customFormat="1" x14ac:dyDescent="0.25">
      <c r="A530" s="50" t="s">
        <v>1414</v>
      </c>
      <c r="B530" s="66" t="s">
        <v>574</v>
      </c>
      <c r="C530" s="124" t="s">
        <v>78</v>
      </c>
      <c r="D530" s="138" t="s">
        <v>78</v>
      </c>
      <c r="E530" s="55"/>
      <c r="F530" s="129" t="str">
        <f t="shared" si="27"/>
        <v/>
      </c>
      <c r="G530" s="129" t="str">
        <f t="shared" si="28"/>
        <v/>
      </c>
    </row>
    <row r="531" spans="1:7" customFormat="1" x14ac:dyDescent="0.25">
      <c r="A531" s="50" t="s">
        <v>1415</v>
      </c>
      <c r="B531" s="66" t="s">
        <v>574</v>
      </c>
      <c r="C531" s="124" t="s">
        <v>78</v>
      </c>
      <c r="D531" s="138" t="s">
        <v>78</v>
      </c>
      <c r="E531" s="55"/>
      <c r="F531" s="129" t="str">
        <f t="shared" si="27"/>
        <v/>
      </c>
      <c r="G531" s="129" t="str">
        <f t="shared" si="28"/>
        <v/>
      </c>
    </row>
    <row r="532" spans="1:7" customFormat="1" x14ac:dyDescent="0.25">
      <c r="A532" s="50" t="s">
        <v>1416</v>
      </c>
      <c r="B532" s="66" t="s">
        <v>574</v>
      </c>
      <c r="C532" s="124" t="s">
        <v>78</v>
      </c>
      <c r="D532" s="138" t="s">
        <v>78</v>
      </c>
      <c r="E532" s="55"/>
      <c r="F532" s="129" t="str">
        <f t="shared" si="27"/>
        <v/>
      </c>
      <c r="G532" s="129" t="str">
        <f t="shared" si="28"/>
        <v/>
      </c>
    </row>
    <row r="533" spans="1:7" customFormat="1" x14ac:dyDescent="0.25">
      <c r="A533" s="50" t="s">
        <v>1417</v>
      </c>
      <c r="B533" s="66" t="s">
        <v>574</v>
      </c>
      <c r="C533" s="124" t="s">
        <v>78</v>
      </c>
      <c r="D533" s="138" t="s">
        <v>78</v>
      </c>
      <c r="E533" s="55"/>
      <c r="F533" s="129" t="str">
        <f t="shared" si="27"/>
        <v/>
      </c>
      <c r="G533" s="129" t="str">
        <f t="shared" si="28"/>
        <v/>
      </c>
    </row>
    <row r="534" spans="1:7" customFormat="1" x14ac:dyDescent="0.25">
      <c r="A534" s="50" t="s">
        <v>1418</v>
      </c>
      <c r="B534" s="66" t="s">
        <v>574</v>
      </c>
      <c r="C534" s="124" t="s">
        <v>78</v>
      </c>
      <c r="D534" s="138" t="s">
        <v>78</v>
      </c>
      <c r="E534" s="55"/>
      <c r="F534" s="129" t="str">
        <f t="shared" si="27"/>
        <v/>
      </c>
      <c r="G534" s="129" t="str">
        <f t="shared" si="28"/>
        <v/>
      </c>
    </row>
    <row r="535" spans="1:7" customFormat="1" x14ac:dyDescent="0.25">
      <c r="A535" s="50" t="s">
        <v>1419</v>
      </c>
      <c r="B535" s="66" t="s">
        <v>574</v>
      </c>
      <c r="C535" s="124" t="s">
        <v>78</v>
      </c>
      <c r="D535" s="138" t="s">
        <v>78</v>
      </c>
      <c r="E535" s="55"/>
      <c r="F535" s="129" t="str">
        <f t="shared" si="27"/>
        <v/>
      </c>
      <c r="G535" s="129" t="str">
        <f t="shared" si="28"/>
        <v/>
      </c>
    </row>
    <row r="536" spans="1:7" customFormat="1" x14ac:dyDescent="0.25">
      <c r="A536" s="50" t="s">
        <v>1420</v>
      </c>
      <c r="B536" s="66" t="s">
        <v>574</v>
      </c>
      <c r="C536" s="124" t="s">
        <v>78</v>
      </c>
      <c r="D536" s="138" t="s">
        <v>78</v>
      </c>
      <c r="E536" s="55"/>
      <c r="F536" s="129" t="str">
        <f t="shared" si="27"/>
        <v/>
      </c>
      <c r="G536" s="129" t="str">
        <f t="shared" si="28"/>
        <v/>
      </c>
    </row>
    <row r="537" spans="1:7" customFormat="1" x14ac:dyDescent="0.25">
      <c r="A537" s="50" t="s">
        <v>1421</v>
      </c>
      <c r="B537" s="66" t="s">
        <v>574</v>
      </c>
      <c r="C537" s="124" t="s">
        <v>78</v>
      </c>
      <c r="D537" s="138" t="s">
        <v>78</v>
      </c>
      <c r="E537" s="55"/>
      <c r="F537" s="129" t="str">
        <f t="shared" si="27"/>
        <v/>
      </c>
      <c r="G537" s="129" t="str">
        <f t="shared" si="28"/>
        <v/>
      </c>
    </row>
    <row r="538" spans="1:7" customFormat="1" x14ac:dyDescent="0.25">
      <c r="A538" s="50" t="s">
        <v>1422</v>
      </c>
      <c r="B538" s="66" t="s">
        <v>574</v>
      </c>
      <c r="C538" s="124" t="s">
        <v>78</v>
      </c>
      <c r="D538" s="138" t="s">
        <v>78</v>
      </c>
      <c r="E538" s="55"/>
      <c r="F538" s="129" t="str">
        <f t="shared" si="27"/>
        <v/>
      </c>
      <c r="G538" s="129" t="str">
        <f t="shared" si="28"/>
        <v/>
      </c>
    </row>
    <row r="539" spans="1:7" customFormat="1" x14ac:dyDescent="0.25">
      <c r="A539" s="50" t="s">
        <v>1423</v>
      </c>
      <c r="B539" s="66" t="s">
        <v>574</v>
      </c>
      <c r="C539" s="124" t="s">
        <v>78</v>
      </c>
      <c r="D539" s="138" t="s">
        <v>78</v>
      </c>
      <c r="E539" s="55"/>
      <c r="F539" s="129" t="str">
        <f t="shared" si="27"/>
        <v/>
      </c>
      <c r="G539" s="129" t="str">
        <f t="shared" si="28"/>
        <v/>
      </c>
    </row>
    <row r="540" spans="1:7" customFormat="1" x14ac:dyDescent="0.25">
      <c r="A540" s="50" t="s">
        <v>1424</v>
      </c>
      <c r="B540" s="66" t="s">
        <v>574</v>
      </c>
      <c r="C540" s="124" t="s">
        <v>78</v>
      </c>
      <c r="D540" s="138" t="s">
        <v>78</v>
      </c>
      <c r="E540" s="55"/>
      <c r="F540" s="129" t="str">
        <f t="shared" si="27"/>
        <v/>
      </c>
      <c r="G540" s="129" t="str">
        <f t="shared" si="28"/>
        <v/>
      </c>
    </row>
    <row r="541" spans="1:7" customFormat="1" x14ac:dyDescent="0.25">
      <c r="A541" s="50" t="s">
        <v>1425</v>
      </c>
      <c r="B541" s="66" t="s">
        <v>574</v>
      </c>
      <c r="C541" s="124" t="s">
        <v>78</v>
      </c>
      <c r="D541" s="138" t="s">
        <v>78</v>
      </c>
      <c r="E541" s="55"/>
      <c r="F541" s="129" t="str">
        <f t="shared" si="27"/>
        <v/>
      </c>
      <c r="G541" s="129" t="str">
        <f t="shared" si="28"/>
        <v/>
      </c>
    </row>
    <row r="542" spans="1:7" customFormat="1" x14ac:dyDescent="0.25">
      <c r="A542" s="50" t="s">
        <v>1426</v>
      </c>
      <c r="B542" s="66" t="s">
        <v>574</v>
      </c>
      <c r="C542" s="124" t="s">
        <v>78</v>
      </c>
      <c r="D542" s="138" t="s">
        <v>78</v>
      </c>
      <c r="E542" s="55"/>
      <c r="F542" s="129" t="str">
        <f t="shared" si="27"/>
        <v/>
      </c>
      <c r="G542" s="129" t="str">
        <f t="shared" si="28"/>
        <v/>
      </c>
    </row>
    <row r="543" spans="1:7" customFormat="1" x14ac:dyDescent="0.25">
      <c r="A543" s="50" t="s">
        <v>1427</v>
      </c>
      <c r="B543" s="66" t="s">
        <v>1175</v>
      </c>
      <c r="C543" s="124" t="s">
        <v>78</v>
      </c>
      <c r="D543" s="138" t="s">
        <v>78</v>
      </c>
      <c r="E543" s="55"/>
      <c r="F543" s="129" t="str">
        <f t="shared" si="27"/>
        <v/>
      </c>
      <c r="G543" s="129" t="str">
        <f t="shared" si="28"/>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9">IF($C$567=0,"",IF(C550="[for completion]","",IF(C550="","",C550/$C$567)))</f>
        <v/>
      </c>
      <c r="G550" s="129" t="str">
        <f t="shared" ref="G550:G566" si="30">IF($D$567=0,"",IF(D550="[for completion]","",IF(D550="","",D550/$D$567)))</f>
        <v/>
      </c>
    </row>
    <row r="551" spans="1:7" customFormat="1" x14ac:dyDescent="0.25">
      <c r="A551" s="50" t="s">
        <v>1434</v>
      </c>
      <c r="B551" s="66" t="s">
        <v>574</v>
      </c>
      <c r="C551" s="124" t="s">
        <v>78</v>
      </c>
      <c r="D551" s="138" t="s">
        <v>78</v>
      </c>
      <c r="E551" s="55"/>
      <c r="F551" s="129" t="str">
        <f t="shared" si="29"/>
        <v/>
      </c>
      <c r="G551" s="129" t="str">
        <f t="shared" si="30"/>
        <v/>
      </c>
    </row>
    <row r="552" spans="1:7" customFormat="1" x14ac:dyDescent="0.25">
      <c r="A552" s="50" t="s">
        <v>1435</v>
      </c>
      <c r="B552" s="66" t="s">
        <v>574</v>
      </c>
      <c r="C552" s="124" t="s">
        <v>78</v>
      </c>
      <c r="D552" s="138" t="s">
        <v>78</v>
      </c>
      <c r="E552" s="55"/>
      <c r="F552" s="129" t="str">
        <f t="shared" si="29"/>
        <v/>
      </c>
      <c r="G552" s="129" t="str">
        <f t="shared" si="30"/>
        <v/>
      </c>
    </row>
    <row r="553" spans="1:7" customFormat="1" x14ac:dyDescent="0.25">
      <c r="A553" s="50" t="s">
        <v>1436</v>
      </c>
      <c r="B553" s="66" t="s">
        <v>574</v>
      </c>
      <c r="C553" s="124" t="s">
        <v>78</v>
      </c>
      <c r="D553" s="138" t="s">
        <v>78</v>
      </c>
      <c r="E553" s="55"/>
      <c r="F553" s="129" t="str">
        <f t="shared" si="29"/>
        <v/>
      </c>
      <c r="G553" s="129" t="str">
        <f t="shared" si="30"/>
        <v/>
      </c>
    </row>
    <row r="554" spans="1:7" customFormat="1" x14ac:dyDescent="0.25">
      <c r="A554" s="50" t="s">
        <v>1437</v>
      </c>
      <c r="B554" s="66" t="s">
        <v>574</v>
      </c>
      <c r="C554" s="124" t="s">
        <v>78</v>
      </c>
      <c r="D554" s="138" t="s">
        <v>78</v>
      </c>
      <c r="E554" s="55"/>
      <c r="F554" s="129" t="str">
        <f t="shared" si="29"/>
        <v/>
      </c>
      <c r="G554" s="129" t="str">
        <f t="shared" si="30"/>
        <v/>
      </c>
    </row>
    <row r="555" spans="1:7" customFormat="1" x14ac:dyDescent="0.25">
      <c r="A555" s="50" t="s">
        <v>1438</v>
      </c>
      <c r="B555" s="66" t="s">
        <v>574</v>
      </c>
      <c r="C555" s="124" t="s">
        <v>78</v>
      </c>
      <c r="D555" s="138" t="s">
        <v>78</v>
      </c>
      <c r="E555" s="55"/>
      <c r="F555" s="129" t="str">
        <f t="shared" si="29"/>
        <v/>
      </c>
      <c r="G555" s="129" t="str">
        <f t="shared" si="30"/>
        <v/>
      </c>
    </row>
    <row r="556" spans="1:7" customFormat="1" x14ac:dyDescent="0.25">
      <c r="A556" s="50" t="s">
        <v>1439</v>
      </c>
      <c r="B556" s="66" t="s">
        <v>574</v>
      </c>
      <c r="C556" s="124" t="s">
        <v>78</v>
      </c>
      <c r="D556" s="138" t="s">
        <v>78</v>
      </c>
      <c r="E556" s="55"/>
      <c r="F556" s="129" t="str">
        <f t="shared" si="29"/>
        <v/>
      </c>
      <c r="G556" s="129" t="str">
        <f t="shared" si="30"/>
        <v/>
      </c>
    </row>
    <row r="557" spans="1:7" customFormat="1" x14ac:dyDescent="0.25">
      <c r="A557" s="50" t="s">
        <v>1440</v>
      </c>
      <c r="B557" s="66" t="s">
        <v>574</v>
      </c>
      <c r="C557" s="124" t="s">
        <v>78</v>
      </c>
      <c r="D557" s="138" t="s">
        <v>78</v>
      </c>
      <c r="E557" s="55"/>
      <c r="F557" s="129" t="str">
        <f t="shared" si="29"/>
        <v/>
      </c>
      <c r="G557" s="129" t="str">
        <f t="shared" si="30"/>
        <v/>
      </c>
    </row>
    <row r="558" spans="1:7" customFormat="1" x14ac:dyDescent="0.25">
      <c r="A558" s="50" t="s">
        <v>1441</v>
      </c>
      <c r="B558" s="66" t="s">
        <v>574</v>
      </c>
      <c r="C558" s="124" t="s">
        <v>78</v>
      </c>
      <c r="D558" s="138" t="s">
        <v>78</v>
      </c>
      <c r="E558" s="55"/>
      <c r="F558" s="129" t="str">
        <f t="shared" si="29"/>
        <v/>
      </c>
      <c r="G558" s="129" t="str">
        <f t="shared" si="30"/>
        <v/>
      </c>
    </row>
    <row r="559" spans="1:7" customFormat="1" x14ac:dyDescent="0.25">
      <c r="A559" s="50" t="s">
        <v>1442</v>
      </c>
      <c r="B559" s="66" t="s">
        <v>574</v>
      </c>
      <c r="C559" s="124" t="s">
        <v>78</v>
      </c>
      <c r="D559" s="138" t="s">
        <v>78</v>
      </c>
      <c r="E559" s="55"/>
      <c r="F559" s="129" t="str">
        <f t="shared" si="29"/>
        <v/>
      </c>
      <c r="G559" s="129" t="str">
        <f t="shared" si="30"/>
        <v/>
      </c>
    </row>
    <row r="560" spans="1:7" customFormat="1" x14ac:dyDescent="0.25">
      <c r="A560" s="50" t="s">
        <v>1443</v>
      </c>
      <c r="B560" s="66" t="s">
        <v>574</v>
      </c>
      <c r="C560" s="124" t="s">
        <v>78</v>
      </c>
      <c r="D560" s="138" t="s">
        <v>78</v>
      </c>
      <c r="E560" s="55"/>
      <c r="F560" s="129" t="str">
        <f t="shared" si="29"/>
        <v/>
      </c>
      <c r="G560" s="129" t="str">
        <f t="shared" si="30"/>
        <v/>
      </c>
    </row>
    <row r="561" spans="1:7" customFormat="1" x14ac:dyDescent="0.25">
      <c r="A561" s="50" t="s">
        <v>1444</v>
      </c>
      <c r="B561" s="66" t="s">
        <v>574</v>
      </c>
      <c r="C561" s="124" t="s">
        <v>78</v>
      </c>
      <c r="D561" s="138" t="s">
        <v>78</v>
      </c>
      <c r="E561" s="55"/>
      <c r="F561" s="129" t="str">
        <f t="shared" si="29"/>
        <v/>
      </c>
      <c r="G561" s="129" t="str">
        <f t="shared" si="30"/>
        <v/>
      </c>
    </row>
    <row r="562" spans="1:7" customFormat="1" x14ac:dyDescent="0.25">
      <c r="A562" s="50" t="s">
        <v>1445</v>
      </c>
      <c r="B562" s="66" t="s">
        <v>574</v>
      </c>
      <c r="C562" s="124" t="s">
        <v>78</v>
      </c>
      <c r="D562" s="138" t="s">
        <v>78</v>
      </c>
      <c r="E562" s="55"/>
      <c r="F562" s="129" t="str">
        <f t="shared" si="29"/>
        <v/>
      </c>
      <c r="G562" s="129" t="str">
        <f t="shared" si="30"/>
        <v/>
      </c>
    </row>
    <row r="563" spans="1:7" customFormat="1" x14ac:dyDescent="0.25">
      <c r="A563" s="50" t="s">
        <v>1446</v>
      </c>
      <c r="B563" s="66" t="s">
        <v>574</v>
      </c>
      <c r="C563" s="124" t="s">
        <v>78</v>
      </c>
      <c r="D563" s="138" t="s">
        <v>78</v>
      </c>
      <c r="E563" s="55"/>
      <c r="F563" s="129" t="str">
        <f t="shared" si="29"/>
        <v/>
      </c>
      <c r="G563" s="129" t="str">
        <f t="shared" si="30"/>
        <v/>
      </c>
    </row>
    <row r="564" spans="1:7" customFormat="1" x14ac:dyDescent="0.25">
      <c r="A564" s="50" t="s">
        <v>1447</v>
      </c>
      <c r="B564" s="66" t="s">
        <v>574</v>
      </c>
      <c r="C564" s="124" t="s">
        <v>78</v>
      </c>
      <c r="D564" s="138" t="s">
        <v>78</v>
      </c>
      <c r="E564" s="55"/>
      <c r="F564" s="129" t="str">
        <f t="shared" si="29"/>
        <v/>
      </c>
      <c r="G564" s="129" t="str">
        <f t="shared" si="30"/>
        <v/>
      </c>
    </row>
    <row r="565" spans="1:7" customFormat="1" x14ac:dyDescent="0.25">
      <c r="A565" s="50" t="s">
        <v>1448</v>
      </c>
      <c r="B565" s="66" t="s">
        <v>574</v>
      </c>
      <c r="C565" s="124" t="s">
        <v>78</v>
      </c>
      <c r="D565" s="138" t="s">
        <v>78</v>
      </c>
      <c r="E565" s="55"/>
      <c r="F565" s="129" t="str">
        <f t="shared" si="29"/>
        <v/>
      </c>
      <c r="G565" s="129" t="str">
        <f t="shared" si="30"/>
        <v/>
      </c>
    </row>
    <row r="566" spans="1:7" customFormat="1" x14ac:dyDescent="0.25">
      <c r="A566" s="50" t="s">
        <v>1449</v>
      </c>
      <c r="B566" s="66" t="s">
        <v>1175</v>
      </c>
      <c r="C566" s="124" t="s">
        <v>78</v>
      </c>
      <c r="D566" s="138" t="s">
        <v>78</v>
      </c>
      <c r="E566" s="55"/>
      <c r="F566" s="129" t="str">
        <f t="shared" si="29"/>
        <v/>
      </c>
      <c r="G566" s="129" t="str">
        <f t="shared" si="30"/>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1">IF($C$585=0,"",IF(C577="[for completion]","",IF(C577="","",C577/$C$585)))</f>
        <v/>
      </c>
      <c r="G577" s="129" t="str">
        <f t="shared" ref="G577:G584" si="32">IF($D$585=0,"",IF(D577="[for completion]","",IF(D577="","",D577/$D$585)))</f>
        <v/>
      </c>
    </row>
    <row r="578" spans="1:7" customFormat="1" x14ac:dyDescent="0.25">
      <c r="A578" s="50" t="s">
        <v>1460</v>
      </c>
      <c r="B578" s="66" t="s">
        <v>1129</v>
      </c>
      <c r="C578" s="124" t="s">
        <v>78</v>
      </c>
      <c r="D578" s="138" t="s">
        <v>78</v>
      </c>
      <c r="E578" s="55"/>
      <c r="F578" s="129" t="str">
        <f t="shared" si="31"/>
        <v/>
      </c>
      <c r="G578" s="129" t="str">
        <f t="shared" si="32"/>
        <v/>
      </c>
    </row>
    <row r="579" spans="1:7" customFormat="1" x14ac:dyDescent="0.25">
      <c r="A579" s="50" t="s">
        <v>1461</v>
      </c>
      <c r="B579" s="66" t="s">
        <v>1130</v>
      </c>
      <c r="C579" s="124" t="s">
        <v>78</v>
      </c>
      <c r="D579" s="138" t="s">
        <v>78</v>
      </c>
      <c r="E579" s="55"/>
      <c r="F579" s="129" t="str">
        <f t="shared" si="31"/>
        <v/>
      </c>
      <c r="G579" s="129" t="str">
        <f t="shared" si="32"/>
        <v/>
      </c>
    </row>
    <row r="580" spans="1:7" customFormat="1" x14ac:dyDescent="0.25">
      <c r="A580" s="50" t="s">
        <v>1462</v>
      </c>
      <c r="B580" s="66" t="s">
        <v>1548</v>
      </c>
      <c r="C580" s="124" t="s">
        <v>78</v>
      </c>
      <c r="D580" s="50" t="s">
        <v>78</v>
      </c>
      <c r="E580" s="55"/>
      <c r="F580" s="129" t="str">
        <f t="shared" si="31"/>
        <v/>
      </c>
      <c r="G580" s="129" t="str">
        <f t="shared" si="32"/>
        <v/>
      </c>
    </row>
    <row r="581" spans="1:7" customFormat="1" x14ac:dyDescent="0.25">
      <c r="A581" s="50" t="s">
        <v>1463</v>
      </c>
      <c r="B581" s="50" t="s">
        <v>1551</v>
      </c>
      <c r="C581" s="124" t="s">
        <v>78</v>
      </c>
      <c r="D581" s="50" t="s">
        <v>78</v>
      </c>
      <c r="F581" s="129" t="str">
        <f t="shared" si="31"/>
        <v/>
      </c>
      <c r="G581" s="129" t="str">
        <f t="shared" si="32"/>
        <v/>
      </c>
    </row>
    <row r="582" spans="1:7" customFormat="1" x14ac:dyDescent="0.25">
      <c r="A582" s="50" t="s">
        <v>1464</v>
      </c>
      <c r="B582" s="50" t="s">
        <v>1549</v>
      </c>
      <c r="C582" s="124" t="s">
        <v>78</v>
      </c>
      <c r="D582" s="50" t="s">
        <v>78</v>
      </c>
      <c r="F582" s="129" t="str">
        <f t="shared" si="31"/>
        <v/>
      </c>
      <c r="G582" s="129" t="str">
        <f t="shared" si="32"/>
        <v/>
      </c>
    </row>
    <row r="583" spans="1:7" customFormat="1" x14ac:dyDescent="0.25">
      <c r="A583" s="50" t="s">
        <v>1560</v>
      </c>
      <c r="B583" s="66" t="s">
        <v>1550</v>
      </c>
      <c r="C583" s="124" t="s">
        <v>78</v>
      </c>
      <c r="D583" s="50" t="s">
        <v>78</v>
      </c>
      <c r="E583" s="55"/>
      <c r="F583" s="129" t="str">
        <f t="shared" si="31"/>
        <v/>
      </c>
      <c r="G583" s="129" t="str">
        <f t="shared" si="32"/>
        <v/>
      </c>
    </row>
    <row r="584" spans="1:7" customFormat="1" x14ac:dyDescent="0.25">
      <c r="A584" s="50" t="s">
        <v>1561</v>
      </c>
      <c r="B584" s="50" t="s">
        <v>1175</v>
      </c>
      <c r="C584" s="124" t="s">
        <v>78</v>
      </c>
      <c r="D584" s="138" t="s">
        <v>78</v>
      </c>
      <c r="E584" s="55"/>
      <c r="F584" s="129" t="str">
        <f t="shared" si="31"/>
        <v/>
      </c>
      <c r="G584" s="129" t="str">
        <f t="shared" si="32"/>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3">IF($D$622=0,"",IF(D605="[for completion]","",IF(D605="","",D605/$D$622)))</f>
        <v/>
      </c>
    </row>
    <row r="606" spans="1:7" x14ac:dyDescent="0.25">
      <c r="A606" s="50" t="s">
        <v>1473</v>
      </c>
      <c r="B606" s="66" t="s">
        <v>774</v>
      </c>
      <c r="C606" s="161" t="s">
        <v>78</v>
      </c>
      <c r="D606" s="143" t="s">
        <v>78</v>
      </c>
      <c r="E606" s="162"/>
      <c r="F606" s="143" t="s">
        <v>78</v>
      </c>
      <c r="G606" s="129" t="str">
        <f t="shared" si="33"/>
        <v/>
      </c>
    </row>
    <row r="607" spans="1:7" x14ac:dyDescent="0.25">
      <c r="A607" s="50" t="s">
        <v>1474</v>
      </c>
      <c r="B607" s="66" t="s">
        <v>775</v>
      </c>
      <c r="C607" s="161" t="s">
        <v>78</v>
      </c>
      <c r="D607" s="143" t="s">
        <v>78</v>
      </c>
      <c r="E607" s="162"/>
      <c r="F607" s="143" t="s">
        <v>78</v>
      </c>
      <c r="G607" s="129" t="str">
        <f t="shared" si="33"/>
        <v/>
      </c>
    </row>
    <row r="608" spans="1:7" x14ac:dyDescent="0.25">
      <c r="A608" s="50" t="s">
        <v>1475</v>
      </c>
      <c r="B608" s="66" t="s">
        <v>776</v>
      </c>
      <c r="C608" s="161" t="s">
        <v>78</v>
      </c>
      <c r="D608" s="143" t="s">
        <v>78</v>
      </c>
      <c r="E608" s="162"/>
      <c r="F608" s="143" t="s">
        <v>78</v>
      </c>
      <c r="G608" s="129" t="str">
        <f t="shared" si="33"/>
        <v/>
      </c>
    </row>
    <row r="609" spans="1:7" x14ac:dyDescent="0.25">
      <c r="A609" s="50" t="s">
        <v>1476</v>
      </c>
      <c r="B609" s="66" t="s">
        <v>777</v>
      </c>
      <c r="C609" s="161" t="s">
        <v>78</v>
      </c>
      <c r="D609" s="143" t="s">
        <v>78</v>
      </c>
      <c r="E609" s="162"/>
      <c r="F609" s="143" t="s">
        <v>78</v>
      </c>
      <c r="G609" s="129" t="str">
        <f t="shared" si="33"/>
        <v/>
      </c>
    </row>
    <row r="610" spans="1:7" x14ac:dyDescent="0.25">
      <c r="A610" s="50" t="s">
        <v>1477</v>
      </c>
      <c r="B610" s="66" t="s">
        <v>778</v>
      </c>
      <c r="C610" s="161" t="s">
        <v>78</v>
      </c>
      <c r="D610" s="143" t="s">
        <v>78</v>
      </c>
      <c r="E610" s="162"/>
      <c r="F610" s="143" t="s">
        <v>78</v>
      </c>
      <c r="G610" s="129" t="str">
        <f t="shared" si="33"/>
        <v/>
      </c>
    </row>
    <row r="611" spans="1:7" x14ac:dyDescent="0.25">
      <c r="A611" s="50" t="s">
        <v>1478</v>
      </c>
      <c r="B611" s="66" t="s">
        <v>1252</v>
      </c>
      <c r="C611" s="161" t="s">
        <v>78</v>
      </c>
      <c r="D611" s="143" t="s">
        <v>78</v>
      </c>
      <c r="E611" s="162"/>
      <c r="F611" s="143" t="s">
        <v>78</v>
      </c>
      <c r="G611" s="129" t="str">
        <f t="shared" si="33"/>
        <v/>
      </c>
    </row>
    <row r="612" spans="1:7" x14ac:dyDescent="0.25">
      <c r="A612" s="50" t="s">
        <v>1479</v>
      </c>
      <c r="B612" s="66" t="s">
        <v>1253</v>
      </c>
      <c r="C612" s="161" t="s">
        <v>78</v>
      </c>
      <c r="D612" s="143" t="s">
        <v>78</v>
      </c>
      <c r="E612" s="162"/>
      <c r="F612" s="143" t="s">
        <v>78</v>
      </c>
      <c r="G612" s="129" t="str">
        <f t="shared" si="33"/>
        <v/>
      </c>
    </row>
    <row r="613" spans="1:7" x14ac:dyDescent="0.25">
      <c r="A613" s="50" t="s">
        <v>1480</v>
      </c>
      <c r="B613" s="66" t="s">
        <v>1254</v>
      </c>
      <c r="C613" s="161" t="s">
        <v>78</v>
      </c>
      <c r="D613" s="143" t="s">
        <v>78</v>
      </c>
      <c r="E613" s="162"/>
      <c r="F613" s="143" t="s">
        <v>78</v>
      </c>
      <c r="G613" s="129" t="str">
        <f t="shared" si="33"/>
        <v/>
      </c>
    </row>
    <row r="614" spans="1:7" x14ac:dyDescent="0.25">
      <c r="A614" s="50" t="s">
        <v>1481</v>
      </c>
      <c r="B614" s="66" t="s">
        <v>779</v>
      </c>
      <c r="C614" s="161" t="s">
        <v>78</v>
      </c>
      <c r="D614" s="143" t="s">
        <v>78</v>
      </c>
      <c r="E614" s="162"/>
      <c r="F614" s="143" t="s">
        <v>78</v>
      </c>
      <c r="G614" s="129" t="str">
        <f t="shared" si="33"/>
        <v/>
      </c>
    </row>
    <row r="615" spans="1:7" x14ac:dyDescent="0.25">
      <c r="A615" s="50" t="s">
        <v>1482</v>
      </c>
      <c r="B615" s="66" t="s">
        <v>780</v>
      </c>
      <c r="C615" s="161" t="s">
        <v>78</v>
      </c>
      <c r="D615" s="143" t="s">
        <v>78</v>
      </c>
      <c r="E615" s="162"/>
      <c r="F615" s="143" t="s">
        <v>78</v>
      </c>
      <c r="G615" s="129" t="str">
        <f t="shared" si="33"/>
        <v/>
      </c>
    </row>
    <row r="616" spans="1:7" x14ac:dyDescent="0.25">
      <c r="A616" s="50" t="s">
        <v>1483</v>
      </c>
      <c r="B616" s="66" t="s">
        <v>138</v>
      </c>
      <c r="C616" s="161" t="s">
        <v>78</v>
      </c>
      <c r="D616" s="143" t="s">
        <v>78</v>
      </c>
      <c r="E616" s="162"/>
      <c r="F616" s="143" t="s">
        <v>78</v>
      </c>
      <c r="G616" s="129" t="str">
        <f t="shared" si="33"/>
        <v/>
      </c>
    </row>
    <row r="617" spans="1:7" x14ac:dyDescent="0.25">
      <c r="A617" s="50" t="s">
        <v>1484</v>
      </c>
      <c r="B617" s="66" t="s">
        <v>1175</v>
      </c>
      <c r="C617" s="161" t="s">
        <v>78</v>
      </c>
      <c r="D617" s="143" t="s">
        <v>78</v>
      </c>
      <c r="E617" s="162"/>
      <c r="F617" s="143" t="s">
        <v>78</v>
      </c>
      <c r="G617" s="129" t="str">
        <f t="shared" si="33"/>
        <v/>
      </c>
    </row>
    <row r="618" spans="1:7" x14ac:dyDescent="0.25">
      <c r="A618" s="50" t="s">
        <v>1485</v>
      </c>
      <c r="B618" s="66" t="s">
        <v>140</v>
      </c>
      <c r="C618" s="124">
        <f>SUM(C604:C617)</f>
        <v>0</v>
      </c>
      <c r="D618" s="50">
        <f>SUM(D604:D617)</f>
        <v>0</v>
      </c>
      <c r="E618" s="48"/>
      <c r="F618" s="124"/>
      <c r="G618" s="129" t="str">
        <f t="shared" si="33"/>
        <v/>
      </c>
    </row>
    <row r="619" spans="1:7" x14ac:dyDescent="0.25">
      <c r="A619" s="50" t="s">
        <v>1486</v>
      </c>
      <c r="B619" s="50" t="s">
        <v>1535</v>
      </c>
      <c r="C619"/>
      <c r="D619"/>
      <c r="E619"/>
      <c r="F619" s="143" t="s">
        <v>78</v>
      </c>
      <c r="G619" s="129" t="str">
        <f t="shared" si="33"/>
        <v/>
      </c>
    </row>
    <row r="620" spans="1:7" x14ac:dyDescent="0.25">
      <c r="A620" s="50" t="s">
        <v>1487</v>
      </c>
      <c r="B620" s="66"/>
      <c r="C620" s="124"/>
      <c r="D620" s="138"/>
      <c r="E620" s="48"/>
      <c r="F620" s="129"/>
      <c r="G620" s="129" t="str">
        <f t="shared" si="33"/>
        <v/>
      </c>
    </row>
    <row r="621" spans="1:7" x14ac:dyDescent="0.25">
      <c r="A621" s="50" t="s">
        <v>1488</v>
      </c>
      <c r="B621" s="66"/>
      <c r="C621" s="124"/>
      <c r="D621" s="138"/>
      <c r="E621" s="48"/>
      <c r="F621" s="129"/>
      <c r="G621" s="129" t="str">
        <f t="shared" si="33"/>
        <v/>
      </c>
    </row>
    <row r="622" spans="1:7" x14ac:dyDescent="0.25">
      <c r="A622" s="50" t="s">
        <v>1489</v>
      </c>
      <c r="B622" s="66"/>
      <c r="C622" s="124"/>
      <c r="D622" s="138"/>
      <c r="E622" s="48"/>
      <c r="F622" s="129"/>
      <c r="G622" s="129" t="str">
        <f t="shared" si="33"/>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2024-08-06T08:11:58Z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20240709143114558</vt:lpwstr>
  </property>
</Properties>
</file>